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7FB48B96-FA20-4885-A65D-AC8A571DF2BD}" xr6:coauthVersionLast="47" xr6:coauthVersionMax="47" xr10:uidLastSave="{00000000-0000-0000-0000-000000000000}"/>
  <bookViews>
    <workbookView xWindow="28680" yWindow="-120" windowWidth="29040" windowHeight="15720" tabRatio="938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E8" i="15"/>
  <c r="E9" i="15"/>
  <c r="E7" i="15"/>
  <c r="C10" i="15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I2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2" i="12"/>
  <c r="I23" i="12"/>
  <c r="I24" i="12"/>
  <c r="I8" i="12"/>
  <c r="S8" i="11"/>
  <c r="S12" i="11"/>
  <c r="S9" i="11"/>
  <c r="S10" i="11"/>
  <c r="S11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I8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" i="11"/>
  <c r="Q78" i="10"/>
  <c r="Q14" i="10"/>
  <c r="Q8" i="10"/>
  <c r="I8" i="10"/>
  <c r="E78" i="10"/>
  <c r="G78" i="10"/>
  <c r="I78" i="10"/>
  <c r="M78" i="10"/>
  <c r="O78" i="10"/>
  <c r="Q9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Q9" i="9"/>
  <c r="Q10" i="9"/>
  <c r="Q74" i="9" s="1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E74" i="9"/>
  <c r="G74" i="9"/>
  <c r="M74" i="9"/>
  <c r="O74" i="9"/>
  <c r="O58" i="8"/>
  <c r="Q58" i="8"/>
  <c r="S58" i="8"/>
  <c r="S5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8" i="8"/>
  <c r="M12" i="16"/>
  <c r="K12" i="16"/>
  <c r="I12" i="16"/>
  <c r="G12" i="16"/>
  <c r="E12" i="16"/>
  <c r="C12" i="16"/>
  <c r="K15" i="6"/>
  <c r="Y15" i="3"/>
  <c r="K80" i="11" l="1"/>
  <c r="I85" i="11"/>
  <c r="K9" i="11" s="1"/>
  <c r="S85" i="11"/>
  <c r="U79" i="11" s="1"/>
  <c r="K79" i="11"/>
  <c r="K71" i="11"/>
  <c r="K39" i="11"/>
  <c r="K84" i="11"/>
  <c r="K29" i="11"/>
  <c r="K21" i="11"/>
  <c r="K14" i="11"/>
  <c r="K76" i="11"/>
  <c r="K56" i="11"/>
  <c r="K68" i="11"/>
  <c r="K60" i="11"/>
  <c r="K52" i="11"/>
  <c r="K33" i="11"/>
  <c r="K69" i="11"/>
  <c r="K61" i="11"/>
  <c r="K53" i="11"/>
  <c r="K45" i="11"/>
  <c r="K37" i="11"/>
  <c r="K30" i="11"/>
  <c r="K58" i="11"/>
  <c r="K67" i="11"/>
  <c r="K59" i="11"/>
  <c r="K51" i="11"/>
  <c r="K43" i="11"/>
  <c r="K35" i="11"/>
  <c r="K13" i="11"/>
  <c r="K82" i="11"/>
  <c r="K74" i="11"/>
  <c r="K66" i="11"/>
  <c r="K50" i="11"/>
  <c r="K42" i="11"/>
  <c r="K81" i="11"/>
  <c r="K73" i="11"/>
  <c r="K65" i="11"/>
  <c r="K57" i="11"/>
  <c r="K49" i="11"/>
  <c r="K41" i="11"/>
  <c r="K19" i="11"/>
  <c r="K11" i="11"/>
  <c r="K78" i="11"/>
  <c r="K70" i="11"/>
  <c r="K62" i="11"/>
  <c r="K54" i="11"/>
  <c r="K31" i="11"/>
  <c r="K23" i="11"/>
  <c r="I74" i="9"/>
  <c r="E9" i="14"/>
  <c r="C9" i="14"/>
  <c r="I14" i="13"/>
  <c r="E14" i="13"/>
  <c r="Q25" i="12"/>
  <c r="O25" i="12"/>
  <c r="M25" i="12"/>
  <c r="K25" i="12"/>
  <c r="I25" i="12"/>
  <c r="G25" i="12"/>
  <c r="E25" i="12"/>
  <c r="C25" i="12"/>
  <c r="Q85" i="11"/>
  <c r="O85" i="11"/>
  <c r="M85" i="11"/>
  <c r="G85" i="11"/>
  <c r="E85" i="11"/>
  <c r="C85" i="11"/>
  <c r="M58" i="8"/>
  <c r="K58" i="8"/>
  <c r="I58" i="8"/>
  <c r="M14" i="7"/>
  <c r="K14" i="7"/>
  <c r="I14" i="7"/>
  <c r="G14" i="7"/>
  <c r="E14" i="7"/>
  <c r="C14" i="7"/>
  <c r="I15" i="6"/>
  <c r="G15" i="6"/>
  <c r="E15" i="6"/>
  <c r="C15" i="6"/>
  <c r="W15" i="3"/>
  <c r="U15" i="3"/>
  <c r="O15" i="3"/>
  <c r="K15" i="3"/>
  <c r="G15" i="3"/>
  <c r="E15" i="3"/>
  <c r="W74" i="1"/>
  <c r="U74" i="1"/>
  <c r="O74" i="1"/>
  <c r="K74" i="1"/>
  <c r="G74" i="1"/>
  <c r="E74" i="1"/>
  <c r="U20" i="11" l="1"/>
  <c r="U67" i="11"/>
  <c r="U18" i="11"/>
  <c r="U52" i="11"/>
  <c r="U80" i="11"/>
  <c r="U68" i="11"/>
  <c r="U45" i="11"/>
  <c r="U15" i="11"/>
  <c r="U41" i="11"/>
  <c r="U74" i="11"/>
  <c r="U22" i="11"/>
  <c r="U25" i="11"/>
  <c r="U13" i="11"/>
  <c r="U75" i="11"/>
  <c r="U60" i="11"/>
  <c r="U70" i="11"/>
  <c r="U12" i="11"/>
  <c r="U49" i="11"/>
  <c r="U9" i="11"/>
  <c r="K48" i="11"/>
  <c r="U30" i="11"/>
  <c r="U23" i="11"/>
  <c r="U28" i="11"/>
  <c r="U57" i="11"/>
  <c r="U16" i="11"/>
  <c r="U73" i="11"/>
  <c r="U34" i="11"/>
  <c r="U53" i="11"/>
  <c r="U46" i="11"/>
  <c r="U47" i="11"/>
  <c r="U33" i="11"/>
  <c r="U82" i="11"/>
  <c r="U65" i="11"/>
  <c r="U39" i="11"/>
  <c r="U76" i="11"/>
  <c r="U48" i="11"/>
  <c r="U35" i="11"/>
  <c r="U84" i="11"/>
  <c r="U10" i="11"/>
  <c r="U32" i="11"/>
  <c r="U37" i="11"/>
  <c r="U81" i="11"/>
  <c r="U42" i="11"/>
  <c r="K40" i="11"/>
  <c r="U54" i="11"/>
  <c r="U55" i="11"/>
  <c r="U26" i="11"/>
  <c r="U56" i="11"/>
  <c r="U50" i="11"/>
  <c r="U11" i="11"/>
  <c r="U62" i="11"/>
  <c r="U63" i="11"/>
  <c r="U83" i="11"/>
  <c r="U17" i="11"/>
  <c r="U38" i="11"/>
  <c r="U14" i="11"/>
  <c r="U43" i="11"/>
  <c r="U29" i="11"/>
  <c r="K10" i="11"/>
  <c r="K36" i="11"/>
  <c r="U77" i="11"/>
  <c r="K38" i="11"/>
  <c r="K26" i="11"/>
  <c r="K12" i="11"/>
  <c r="K20" i="11"/>
  <c r="K15" i="11"/>
  <c r="K77" i="11"/>
  <c r="U64" i="11"/>
  <c r="U51" i="11"/>
  <c r="U36" i="11"/>
  <c r="U19" i="11"/>
  <c r="K18" i="11"/>
  <c r="K83" i="11"/>
  <c r="K17" i="11"/>
  <c r="K55" i="11"/>
  <c r="K32" i="11"/>
  <c r="U61" i="11"/>
  <c r="U58" i="11"/>
  <c r="U69" i="11"/>
  <c r="U78" i="11"/>
  <c r="U71" i="11"/>
  <c r="U27" i="11"/>
  <c r="U40" i="11"/>
  <c r="U24" i="11"/>
  <c r="U21" i="11"/>
  <c r="U8" i="11"/>
  <c r="K75" i="11"/>
  <c r="K47" i="11"/>
  <c r="K46" i="11"/>
  <c r="K34" i="11"/>
  <c r="K27" i="11"/>
  <c r="K28" i="11"/>
  <c r="K22" i="11"/>
  <c r="K8" i="11"/>
  <c r="K85" i="11" s="1"/>
  <c r="U72" i="11"/>
  <c r="U59" i="11"/>
  <c r="U44" i="11"/>
  <c r="U31" i="11"/>
  <c r="K25" i="11"/>
  <c r="K44" i="11"/>
  <c r="K16" i="11"/>
  <c r="K63" i="11"/>
  <c r="K72" i="11"/>
  <c r="K24" i="11"/>
  <c r="U66" i="11"/>
  <c r="K64" i="11"/>
  <c r="U85" i="11" l="1"/>
</calcChain>
</file>

<file path=xl/sharedStrings.xml><?xml version="1.0" encoding="utf-8"?>
<sst xmlns="http://schemas.openxmlformats.org/spreadsheetml/2006/main" count="1373" uniqueCount="201">
  <si>
    <t>صندوق سرمایه‌گذاری توسعه ممتاز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</si>
  <si>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</si>
  <si>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</si>
  <si>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</si>
  <si>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</si>
  <si>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</si>
  <si>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</si>
  <si>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</si>
  <si>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</si>
  <si>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</si>
  <si>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</si>
  <si>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</si>
  <si>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</si>
  <si>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</si>
  <si>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</si>
  <si>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</si>
  <si>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</si>
  <si>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ایران خودرو دیزل</t>
  </si>
  <si>
    <t>بانک سامان</t>
  </si>
  <si>
    <t>بانک‌ کارآفرین‌</t>
  </si>
  <si>
    <t>بانک‌اقتصادنوین‌</t>
  </si>
  <si>
    <t>پالایش نفت اصفهان</t>
  </si>
  <si>
    <t>پالایش نفت بندرعباس</t>
  </si>
  <si>
    <t>پالایش نفت تبریز</t>
  </si>
  <si>
    <t>پتروشیمی تندگویان</t>
  </si>
  <si>
    <t>پتروشیمی جم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</si>
  <si>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</si>
  <si>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</si>
  <si>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</si>
  <si>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</si>
  <si>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 نیشکر و  صنایع جانبی</t>
  </si>
  <si>
    <t>توسعه‌معادن‌وفلزات‌</t>
  </si>
  <si>
    <t>تولیدی چدن سازان</t>
  </si>
  <si>
    <t>داروپخش‌ (هلدینگ‌</t>
  </si>
  <si>
    <t>داروسازی کاسپین تامین</t>
  </si>
  <si>
    <t>داروسازی‌ سینا</t>
  </si>
  <si>
    <t>داروسازی‌ کوثر</t>
  </si>
  <si>
    <t>دارویی و نهاده های زاگرس دارو</t>
  </si>
  <si>
    <t>رادیاتور ایران‌</t>
  </si>
  <si>
    <t>زامیاد</t>
  </si>
  <si>
    <t>زغال سنگ پروده طبس</t>
  </si>
  <si>
    <t>س.سهام عدالت استان کرمانشاه</t>
  </si>
  <si>
    <t>سپید ماکیان</t>
  </si>
  <si>
    <t>سرمایه‌گذاری‌ رنا(هلدینگ‌</t>
  </si>
  <si>
    <t>سرمایه‌گذاری‌صندوق‌بازنشستگی‌</t>
  </si>
  <si>
    <t>سیمان آبیک</t>
  </si>
  <si>
    <t>سیمان فارس و خوزستان</t>
  </si>
  <si>
    <t>سیمان‌ تهران‌</t>
  </si>
  <si>
    <t>سیمان‌ دورود</t>
  </si>
  <si>
    <t>شرکت ارتباطات سیار ایران</t>
  </si>
  <si>
    <t>شمش طلا</t>
  </si>
  <si>
    <t>صنایع ارتباطی آوا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</si>
  <si>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</si>
  <si>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</si>
  <si>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</si>
  <si>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</si>
  <si>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</si>
  <si>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مبارکه اصفهان</t>
  </si>
  <si>
    <t>فولاد کاوه جنوب کیش</t>
  </si>
  <si>
    <t>گروه دارویی سبحان</t>
  </si>
  <si>
    <t>گسترش نفت و گاز پارسیان</t>
  </si>
  <si>
    <t>مدیریت صنعت شوینده ت.ص.بهشهر</t>
  </si>
  <si>
    <t>مدیریت نیروگاهی ایرانیان مپنا</t>
  </si>
  <si>
    <t>ملی‌ صنایع‌ مس‌ ایران‌</t>
  </si>
  <si>
    <t>نساجی بابکان</t>
  </si>
  <si>
    <t>نفت ایرانول</t>
  </si>
  <si>
    <t>نفت سپاهان</t>
  </si>
  <si>
    <t>نوردوقطعات‌ فولادی‌</t>
  </si>
  <si>
    <t>کارخانجات‌داروپخش‌</t>
  </si>
  <si>
    <t>کاشی‌ پارس‌</t>
  </si>
  <si>
    <t>کاشی‌ وسرامیک‌ حافظ‌</t>
  </si>
  <si>
    <t>کانی کربن طبس</t>
  </si>
  <si>
    <t>کشتیرانی دریای خزر</t>
  </si>
  <si>
    <t>کویر تایر</t>
  </si>
  <si>
    <t>صنایع الکترونیک مادیران</t>
  </si>
  <si>
    <t>سیمان‌ خزر</t>
  </si>
  <si>
    <t>کشت و صنعت دشت خرم دره</t>
  </si>
  <si>
    <t>ح . توسعه‌معادن‌وفلزات‌</t>
  </si>
  <si>
    <t>اخشان خراسان</t>
  </si>
  <si>
    <t>تولید انرژی برق شمس پاسارگاد</t>
  </si>
  <si>
    <t/>
  </si>
  <si>
    <t>63.12%</t>
  </si>
  <si>
    <t>اطلاعات اوراق بهادار با درآمد ثابت</t>
  </si>
  <si>
    <t>نام اوراق</t>
  </si>
  <si>
    <t>قیمت بازار هر ورقه</t>
  </si>
  <si>
    <t>اسناد خزانه-م10بودجه00-031115</t>
  </si>
  <si>
    <t>اسناد خزانه-م1بودجه01-040326</t>
  </si>
  <si>
    <t>اسناد خزانه-م3بودجه01-040520</t>
  </si>
  <si>
    <t>اسناد خزانه-م9بودجه00-031101</t>
  </si>
  <si>
    <t>1403/11/01</t>
  </si>
  <si>
    <t>اسنادخزانه-م7بودجه01-040714</t>
  </si>
  <si>
    <t>مرابحه عام دولت127-ش.خ040623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</si>
  <si>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</si>
  <si>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</si>
  <si>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</si>
  <si>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</si>
  <si>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</si>
  <si>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</si>
  <si>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</si>
  <si>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</si>
  <si>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بانک پاسارگاد هفتم تیر</t>
  </si>
  <si>
    <t>207-8100-15222222-1</t>
  </si>
  <si>
    <t xml:space="preserve">بانک خاورمیانه ظفر </t>
  </si>
  <si>
    <t>1009-10-810-707074686</t>
  </si>
  <si>
    <t>بانک صادرات بورس کالا</t>
  </si>
  <si>
    <t>0219106969004</t>
  </si>
  <si>
    <t>بانک صادرات سپهبد قرنی</t>
  </si>
  <si>
    <t>0407334061007</t>
  </si>
  <si>
    <t>0407352608002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</si>
  <si>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</si>
  <si>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</si>
  <si>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</si>
  <si>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</si>
  <si>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</si>
  <si>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</si>
  <si>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</si>
  <si>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</si>
  <si>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</si>
  <si>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مرابحه عام دولت94-ش.خ030816</t>
  </si>
  <si>
    <t>صکوک اجاره صملی404-6ماهه18%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</si>
  <si>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</si>
  <si>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</si>
  <si>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</si>
  <si>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</si>
  <si>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</si>
  <si>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</si>
  <si>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</si>
  <si>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</si>
  <si>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</si>
  <si>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1403/10/15</t>
  </si>
  <si>
    <t>1403/04/17</t>
  </si>
  <si>
    <t>1403/04/20</t>
  </si>
  <si>
    <t>1403/03/24</t>
  </si>
  <si>
    <t>1403/04/23</t>
  </si>
  <si>
    <t>1403/04/30</t>
  </si>
  <si>
    <t>1403/03/13</t>
  </si>
  <si>
    <t>گروه‌ صنعتی‌ بارز</t>
  </si>
  <si>
    <t>1403/04/21</t>
  </si>
  <si>
    <t>1403/03/02</t>
  </si>
  <si>
    <t>1403/04/16</t>
  </si>
  <si>
    <t>1403/04/28</t>
  </si>
  <si>
    <t>1403/03/01</t>
  </si>
  <si>
    <t>1403/04/14</t>
  </si>
  <si>
    <t>بانک ملت</t>
  </si>
  <si>
    <t>1403/03/30</t>
  </si>
  <si>
    <t>1403/11/28</t>
  </si>
  <si>
    <t>1403/10/19</t>
  </si>
  <si>
    <t>1403/04/24</t>
  </si>
  <si>
    <t>1403/03/29</t>
  </si>
  <si>
    <t>1403/02/26</t>
  </si>
  <si>
    <t>1403/03/31</t>
  </si>
  <si>
    <t>1403/04/11</t>
  </si>
  <si>
    <t>بیمه کوثر</t>
  </si>
  <si>
    <t>1403/07/11</t>
  </si>
  <si>
    <t>پالایش نفت تهران</t>
  </si>
  <si>
    <t>1403/05/06</t>
  </si>
  <si>
    <t>1403/03/26</t>
  </si>
  <si>
    <t>1403/03/06</t>
  </si>
  <si>
    <t>پتروشیمی بوعلی سینا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</si>
  <si>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</si>
  <si>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</si>
  <si>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</si>
  <si>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</si>
  <si>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</si>
  <si>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</si>
  <si>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</si>
  <si>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</si>
  <si>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</si>
  <si>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</si>
  <si>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ح.پست بانک ایران</t>
  </si>
  <si>
    <t>ح . سرمایه‌گذاری‌ سپه‌</t>
  </si>
  <si>
    <t>نیان الکترونیک</t>
  </si>
  <si>
    <t>ح . فجر انرژی خلیج فارس</t>
  </si>
  <si>
    <t>گروه مپنا (سهامی عام)</t>
  </si>
  <si>
    <t>مخابرات ایران</t>
  </si>
  <si>
    <t>اسنادخزانه-م4بودجه00-030522</t>
  </si>
  <si>
    <t>اسنادخزانه-م6بودجه00-030723</t>
  </si>
  <si>
    <t>اسنادخزانه-م2بودجه00-031024</t>
  </si>
  <si>
    <t>اسنادخزانه-م3بودجه00-030418</t>
  </si>
  <si>
    <t>اسنادخزانه-م5بودجه00-030626</t>
  </si>
  <si>
    <t>اسنادخزانه-م1بودجه00-030821</t>
  </si>
  <si>
    <t>اسنادخزانه-م8بودجه00-030919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</si>
  <si>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</si>
  <si>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</si>
  <si>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</si>
  <si>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</si>
  <si>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</si>
  <si>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</si>
  <si>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</si>
  <si>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</si>
  <si>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</si>
  <si>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</si>
  <si>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</si>
  <si>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</si>
  <si>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</si>
  <si>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</si>
  <si>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</si>
  <si>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</si>
  <si>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سود سهام شرکت س.سهام عدالت استان کرمانشاه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</si>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</sst>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0" fontId="3" fillId="0" borderId="3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abSelected="1" workbookViewId="0">
      <selection activeCell="G12" sqref="A12:G16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6" style="3" customWidth="1"/>
    <col min="8" max="8" width="1" style="3" customWidth="1"/>
    <col min="9" max="9" width="17" style="3" customWidth="1"/>
    <col min="10" max="10" width="1" style="3" customWidth="1"/>
    <col min="11" max="11" width="22" style="3" customWidth="1"/>
    <col min="12" max="12" width="1" style="3" customWidth="1"/>
    <col min="13" max="13" width="18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2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89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11">
        <v>5380113</v>
      </c>
      <c r="D9" s="11"/>
      <c r="E9" s="11">
        <v>34992415386</v>
      </c>
      <c r="F9" s="11"/>
      <c r="G9" s="11">
        <v>66102532409.753998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5380113</v>
      </c>
      <c r="R9" s="11"/>
      <c r="S9" s="11">
        <v>11050</v>
      </c>
      <c r="T9" s="11"/>
      <c r="U9" s="11">
        <v>34992415386</v>
      </c>
      <c r="V9" s="11"/>
      <c r="W9" s="11">
        <v>59096519670.532501</v>
      </c>
      <c r="X9" s="8"/>
      <c r="Y9" s="13">
        <v>1.6326997139351412E-2</v>
      </c>
    </row>
    <row r="10" spans="1:25" x14ac:dyDescent="0.55000000000000004">
      <c r="A10" s="3" t="s">
        <v>16</v>
      </c>
      <c r="C10" s="11">
        <v>2942437</v>
      </c>
      <c r="D10" s="11"/>
      <c r="E10" s="11">
        <v>17515627640</v>
      </c>
      <c r="F10" s="11"/>
      <c r="G10" s="11">
        <v>20474506498.950001</v>
      </c>
      <c r="H10" s="11"/>
      <c r="I10" s="11">
        <v>1510542</v>
      </c>
      <c r="J10" s="11"/>
      <c r="K10" s="11">
        <v>4501937449</v>
      </c>
      <c r="L10" s="11"/>
      <c r="M10" s="11">
        <v>0</v>
      </c>
      <c r="N10" s="11"/>
      <c r="O10" s="11">
        <v>0</v>
      </c>
      <c r="P10" s="11"/>
      <c r="Q10" s="11">
        <v>4452979</v>
      </c>
      <c r="R10" s="11"/>
      <c r="S10" s="11">
        <v>5640</v>
      </c>
      <c r="T10" s="11"/>
      <c r="U10" s="11">
        <v>22017565089</v>
      </c>
      <c r="V10" s="11"/>
      <c r="W10" s="11">
        <v>24965368490.717999</v>
      </c>
      <c r="X10" s="8"/>
      <c r="Y10" s="13">
        <v>6.8973520302593105E-3</v>
      </c>
    </row>
    <row r="11" spans="1:25" x14ac:dyDescent="0.55000000000000004">
      <c r="A11" s="3" t="s">
        <v>17</v>
      </c>
      <c r="C11" s="11">
        <v>15444468</v>
      </c>
      <c r="D11" s="11"/>
      <c r="E11" s="11">
        <v>46618096373</v>
      </c>
      <c r="F11" s="11"/>
      <c r="G11" s="11">
        <v>24026777395.101002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15444468</v>
      </c>
      <c r="R11" s="11"/>
      <c r="S11" s="11">
        <v>1322</v>
      </c>
      <c r="T11" s="11"/>
      <c r="U11" s="11">
        <v>46618096373</v>
      </c>
      <c r="V11" s="11"/>
      <c r="W11" s="11">
        <v>20296102055.158798</v>
      </c>
      <c r="X11" s="8"/>
      <c r="Y11" s="13">
        <v>5.6073420574003167E-3</v>
      </c>
    </row>
    <row r="12" spans="1:25" x14ac:dyDescent="0.55000000000000004">
      <c r="A12" s="3" t="s">
        <v>18</v>
      </c>
      <c r="C12" s="11">
        <v>20680055</v>
      </c>
      <c r="D12" s="11"/>
      <c r="E12" s="11">
        <v>28376938163</v>
      </c>
      <c r="F12" s="11"/>
      <c r="G12" s="11">
        <v>39839482807.789497</v>
      </c>
      <c r="H12" s="11"/>
      <c r="I12" s="11">
        <v>0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20680055</v>
      </c>
      <c r="R12" s="11"/>
      <c r="S12" s="11">
        <v>1845</v>
      </c>
      <c r="T12" s="11"/>
      <c r="U12" s="11">
        <v>28376938163</v>
      </c>
      <c r="V12" s="11"/>
      <c r="W12" s="11">
        <v>37927681001.223701</v>
      </c>
      <c r="X12" s="8"/>
      <c r="Y12" s="13">
        <v>1.0478538205998426E-2</v>
      </c>
    </row>
    <row r="13" spans="1:25" x14ac:dyDescent="0.55000000000000004">
      <c r="A13" s="3" t="s">
        <v>19</v>
      </c>
      <c r="C13" s="11">
        <v>11515273</v>
      </c>
      <c r="D13" s="11"/>
      <c r="E13" s="11">
        <v>30762930543</v>
      </c>
      <c r="F13" s="11"/>
      <c r="G13" s="11">
        <v>28868721470.889301</v>
      </c>
      <c r="H13" s="11"/>
      <c r="I13" s="11">
        <v>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11515273</v>
      </c>
      <c r="R13" s="11"/>
      <c r="S13" s="11">
        <v>2675</v>
      </c>
      <c r="T13" s="11"/>
      <c r="U13" s="11">
        <v>30762930543</v>
      </c>
      <c r="V13" s="11"/>
      <c r="W13" s="11">
        <v>30620075311.1138</v>
      </c>
      <c r="X13" s="8"/>
      <c r="Y13" s="13">
        <v>8.4596163157906502E-3</v>
      </c>
    </row>
    <row r="14" spans="1:25" x14ac:dyDescent="0.55000000000000004">
      <c r="A14" s="3" t="s">
        <v>20</v>
      </c>
      <c r="C14" s="11">
        <v>10215826</v>
      </c>
      <c r="D14" s="11"/>
      <c r="E14" s="11">
        <v>23708610217</v>
      </c>
      <c r="F14" s="11"/>
      <c r="G14" s="11">
        <v>45596137840.497002</v>
      </c>
      <c r="H14" s="11"/>
      <c r="I14" s="11">
        <v>0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10215826</v>
      </c>
      <c r="R14" s="11"/>
      <c r="S14" s="11">
        <v>4219</v>
      </c>
      <c r="T14" s="11"/>
      <c r="U14" s="11">
        <v>23708610217</v>
      </c>
      <c r="V14" s="11"/>
      <c r="W14" s="11">
        <v>42844121503.130699</v>
      </c>
      <c r="X14" s="8"/>
      <c r="Y14" s="13">
        <v>1.1836836638087864E-2</v>
      </c>
    </row>
    <row r="15" spans="1:25" x14ac:dyDescent="0.55000000000000004">
      <c r="A15" s="3" t="s">
        <v>21</v>
      </c>
      <c r="C15" s="11">
        <v>9311895</v>
      </c>
      <c r="D15" s="11"/>
      <c r="E15" s="11">
        <v>33122203261</v>
      </c>
      <c r="F15" s="11"/>
      <c r="G15" s="11">
        <v>43968323817.5625</v>
      </c>
      <c r="H15" s="11"/>
      <c r="I15" s="11">
        <v>0</v>
      </c>
      <c r="J15" s="11"/>
      <c r="K15" s="11">
        <v>0</v>
      </c>
      <c r="L15" s="11"/>
      <c r="M15" s="11">
        <v>0</v>
      </c>
      <c r="N15" s="11"/>
      <c r="O15" s="11">
        <v>0</v>
      </c>
      <c r="P15" s="11"/>
      <c r="Q15" s="11">
        <v>9311895</v>
      </c>
      <c r="R15" s="11"/>
      <c r="S15" s="11">
        <v>4840</v>
      </c>
      <c r="T15" s="11"/>
      <c r="U15" s="11">
        <v>33122203261</v>
      </c>
      <c r="V15" s="11"/>
      <c r="W15" s="11">
        <v>44801407847.790001</v>
      </c>
      <c r="X15" s="8"/>
      <c r="Y15" s="13">
        <v>1.2377589439239344E-2</v>
      </c>
    </row>
    <row r="16" spans="1:25" x14ac:dyDescent="0.55000000000000004">
      <c r="A16" s="3" t="s">
        <v>22</v>
      </c>
      <c r="C16" s="11">
        <v>2320204</v>
      </c>
      <c r="D16" s="11"/>
      <c r="E16" s="11">
        <v>17208666397</v>
      </c>
      <c r="F16" s="11"/>
      <c r="G16" s="11">
        <v>22925603934.827999</v>
      </c>
      <c r="H16" s="11"/>
      <c r="I16" s="11">
        <v>0</v>
      </c>
      <c r="J16" s="11"/>
      <c r="K16" s="11">
        <v>0</v>
      </c>
      <c r="L16" s="11"/>
      <c r="M16" s="11">
        <v>0</v>
      </c>
      <c r="N16" s="11"/>
      <c r="O16" s="11">
        <v>0</v>
      </c>
      <c r="P16" s="11"/>
      <c r="Q16" s="11">
        <v>2320204</v>
      </c>
      <c r="R16" s="11"/>
      <c r="S16" s="11">
        <v>9620</v>
      </c>
      <c r="T16" s="11"/>
      <c r="U16" s="11">
        <v>17208666397</v>
      </c>
      <c r="V16" s="11"/>
      <c r="W16" s="11">
        <v>22187556323.243999</v>
      </c>
      <c r="X16" s="8"/>
      <c r="Y16" s="13">
        <v>6.12990698332843E-3</v>
      </c>
    </row>
    <row r="17" spans="1:25" x14ac:dyDescent="0.55000000000000004">
      <c r="A17" s="3" t="s">
        <v>23</v>
      </c>
      <c r="C17" s="11">
        <v>2283311</v>
      </c>
      <c r="D17" s="11"/>
      <c r="E17" s="11">
        <v>31653204289</v>
      </c>
      <c r="F17" s="11"/>
      <c r="G17" s="11">
        <v>42466560354.580498</v>
      </c>
      <c r="H17" s="11"/>
      <c r="I17" s="11">
        <v>0</v>
      </c>
      <c r="J17" s="11"/>
      <c r="K17" s="11">
        <v>0</v>
      </c>
      <c r="L17" s="11"/>
      <c r="M17" s="11">
        <v>0</v>
      </c>
      <c r="N17" s="11"/>
      <c r="O17" s="11">
        <v>0</v>
      </c>
      <c r="P17" s="11"/>
      <c r="Q17" s="11">
        <v>2283311</v>
      </c>
      <c r="R17" s="11"/>
      <c r="S17" s="11">
        <v>19710</v>
      </c>
      <c r="T17" s="11"/>
      <c r="U17" s="11">
        <v>31653204289</v>
      </c>
      <c r="V17" s="11"/>
      <c r="W17" s="11">
        <v>44736285654.130501</v>
      </c>
      <c r="X17" s="8"/>
      <c r="Y17" s="13">
        <v>1.2359597688193519E-2</v>
      </c>
    </row>
    <row r="18" spans="1:25" x14ac:dyDescent="0.55000000000000004">
      <c r="A18" s="3" t="s">
        <v>24</v>
      </c>
      <c r="C18" s="11">
        <v>6565556</v>
      </c>
      <c r="D18" s="11"/>
      <c r="E18" s="11">
        <v>105323803339</v>
      </c>
      <c r="F18" s="11"/>
      <c r="G18" s="11">
        <v>73292493276.414001</v>
      </c>
      <c r="H18" s="11"/>
      <c r="I18" s="11">
        <v>0</v>
      </c>
      <c r="J18" s="11"/>
      <c r="K18" s="11">
        <v>0</v>
      </c>
      <c r="L18" s="11"/>
      <c r="M18" s="11">
        <v>-984834</v>
      </c>
      <c r="N18" s="11"/>
      <c r="O18" s="11">
        <v>11845588330</v>
      </c>
      <c r="P18" s="11"/>
      <c r="Q18" s="11">
        <v>5580722</v>
      </c>
      <c r="R18" s="11"/>
      <c r="S18" s="11">
        <v>9830</v>
      </c>
      <c r="T18" s="11"/>
      <c r="U18" s="11">
        <v>89525223213</v>
      </c>
      <c r="V18" s="11"/>
      <c r="W18" s="11">
        <v>54532089201.303001</v>
      </c>
      <c r="X18" s="8"/>
      <c r="Y18" s="13">
        <v>1.5065950911428816E-2</v>
      </c>
    </row>
    <row r="19" spans="1:25" x14ac:dyDescent="0.55000000000000004">
      <c r="A19" s="3" t="s">
        <v>25</v>
      </c>
      <c r="C19" s="11">
        <v>1475156</v>
      </c>
      <c r="D19" s="11"/>
      <c r="E19" s="11">
        <v>67312224623</v>
      </c>
      <c r="F19" s="11"/>
      <c r="G19" s="11">
        <v>76281026310.035995</v>
      </c>
      <c r="H19" s="11"/>
      <c r="I19" s="11">
        <v>0</v>
      </c>
      <c r="J19" s="11"/>
      <c r="K19" s="11">
        <v>0</v>
      </c>
      <c r="L19" s="11"/>
      <c r="M19" s="11">
        <v>-960482</v>
      </c>
      <c r="N19" s="11"/>
      <c r="O19" s="11">
        <v>61897553250</v>
      </c>
      <c r="P19" s="11"/>
      <c r="Q19" s="11">
        <v>514674</v>
      </c>
      <c r="R19" s="11"/>
      <c r="S19" s="11">
        <v>66080</v>
      </c>
      <c r="T19" s="11"/>
      <c r="U19" s="11">
        <v>23484873390</v>
      </c>
      <c r="V19" s="11"/>
      <c r="W19" s="11">
        <v>33807300455.375999</v>
      </c>
      <c r="X19" s="8"/>
      <c r="Y19" s="13">
        <v>9.3401726683974111E-3</v>
      </c>
    </row>
    <row r="20" spans="1:25" x14ac:dyDescent="0.55000000000000004">
      <c r="A20" s="3" t="s">
        <v>26</v>
      </c>
      <c r="C20" s="11">
        <v>1648635</v>
      </c>
      <c r="D20" s="11"/>
      <c r="E20" s="11">
        <v>32119154412</v>
      </c>
      <c r="F20" s="11"/>
      <c r="G20" s="11">
        <v>63733928429.857498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1648635</v>
      </c>
      <c r="R20" s="11"/>
      <c r="S20" s="11">
        <v>36520</v>
      </c>
      <c r="T20" s="11"/>
      <c r="U20" s="11">
        <v>32119154412</v>
      </c>
      <c r="V20" s="11"/>
      <c r="W20" s="11">
        <v>59849911706.309998</v>
      </c>
      <c r="X20" s="8"/>
      <c r="Y20" s="13">
        <v>1.653514187751072E-2</v>
      </c>
    </row>
    <row r="21" spans="1:25" x14ac:dyDescent="0.55000000000000004">
      <c r="A21" s="3" t="s">
        <v>27</v>
      </c>
      <c r="C21" s="11">
        <v>16580973</v>
      </c>
      <c r="D21" s="11"/>
      <c r="E21" s="11">
        <v>82882286186</v>
      </c>
      <c r="F21" s="11"/>
      <c r="G21" s="11">
        <v>101036598371.285</v>
      </c>
      <c r="H21" s="11"/>
      <c r="I21" s="11">
        <v>0</v>
      </c>
      <c r="J21" s="11"/>
      <c r="K21" s="11">
        <v>0</v>
      </c>
      <c r="L21" s="11"/>
      <c r="M21" s="11">
        <v>0</v>
      </c>
      <c r="N21" s="11"/>
      <c r="O21" s="11">
        <v>0</v>
      </c>
      <c r="P21" s="11"/>
      <c r="Q21" s="11">
        <v>16580973</v>
      </c>
      <c r="R21" s="11"/>
      <c r="S21" s="11">
        <v>5650</v>
      </c>
      <c r="T21" s="11"/>
      <c r="U21" s="11">
        <v>82882286186</v>
      </c>
      <c r="V21" s="11"/>
      <c r="W21" s="11">
        <v>93125086590.172501</v>
      </c>
      <c r="X21" s="8"/>
      <c r="Y21" s="13">
        <v>2.572830059767035E-2</v>
      </c>
    </row>
    <row r="22" spans="1:25" x14ac:dyDescent="0.55000000000000004">
      <c r="A22" s="3" t="s">
        <v>28</v>
      </c>
      <c r="C22" s="11">
        <v>4475916</v>
      </c>
      <c r="D22" s="11"/>
      <c r="E22" s="11">
        <v>21014951403</v>
      </c>
      <c r="F22" s="11"/>
      <c r="G22" s="11">
        <v>66783757339.998001</v>
      </c>
      <c r="H22" s="11"/>
      <c r="I22" s="11">
        <v>0</v>
      </c>
      <c r="J22" s="11"/>
      <c r="K22" s="11">
        <v>0</v>
      </c>
      <c r="L22" s="11"/>
      <c r="M22" s="11">
        <v>0</v>
      </c>
      <c r="N22" s="11"/>
      <c r="O22" s="11">
        <v>0</v>
      </c>
      <c r="P22" s="11"/>
      <c r="Q22" s="11">
        <v>4475916</v>
      </c>
      <c r="R22" s="11"/>
      <c r="S22" s="11">
        <v>13830</v>
      </c>
      <c r="T22" s="11"/>
      <c r="U22" s="11">
        <v>21014951403</v>
      </c>
      <c r="V22" s="11"/>
      <c r="W22" s="11">
        <v>61533601866.234001</v>
      </c>
      <c r="X22" s="8"/>
      <c r="Y22" s="13">
        <v>1.70003064012067E-2</v>
      </c>
    </row>
    <row r="23" spans="1:25" x14ac:dyDescent="0.55000000000000004">
      <c r="A23" s="3" t="s">
        <v>29</v>
      </c>
      <c r="C23" s="11">
        <v>4118130</v>
      </c>
      <c r="D23" s="11"/>
      <c r="E23" s="11">
        <v>31874369824</v>
      </c>
      <c r="F23" s="11"/>
      <c r="G23" s="11">
        <v>27304492933.755001</v>
      </c>
      <c r="H23" s="11"/>
      <c r="I23" s="11">
        <v>0</v>
      </c>
      <c r="J23" s="11"/>
      <c r="K23" s="11">
        <v>0</v>
      </c>
      <c r="L23" s="11"/>
      <c r="M23" s="11">
        <v>0</v>
      </c>
      <c r="N23" s="11"/>
      <c r="O23" s="11">
        <v>0</v>
      </c>
      <c r="P23" s="11"/>
      <c r="Q23" s="11">
        <v>4118130</v>
      </c>
      <c r="R23" s="11"/>
      <c r="S23" s="11">
        <v>6280</v>
      </c>
      <c r="T23" s="11"/>
      <c r="U23" s="11">
        <v>31874369824</v>
      </c>
      <c r="V23" s="11"/>
      <c r="W23" s="11">
        <v>25707978354.419998</v>
      </c>
      <c r="X23" s="8"/>
      <c r="Y23" s="13">
        <v>7.1025179044582002E-3</v>
      </c>
    </row>
    <row r="24" spans="1:25" x14ac:dyDescent="0.55000000000000004">
      <c r="A24" s="3" t="s">
        <v>30</v>
      </c>
      <c r="C24" s="11">
        <v>571500</v>
      </c>
      <c r="D24" s="11"/>
      <c r="E24" s="11">
        <v>24311376201</v>
      </c>
      <c r="F24" s="11"/>
      <c r="G24" s="11">
        <v>26956324833.75</v>
      </c>
      <c r="H24" s="11"/>
      <c r="I24" s="11">
        <v>0</v>
      </c>
      <c r="J24" s="11"/>
      <c r="K24" s="11">
        <v>0</v>
      </c>
      <c r="L24" s="11"/>
      <c r="M24" s="11">
        <v>-285750</v>
      </c>
      <c r="N24" s="11"/>
      <c r="O24" s="11">
        <v>15608535958</v>
      </c>
      <c r="P24" s="11"/>
      <c r="Q24" s="11">
        <v>285750</v>
      </c>
      <c r="R24" s="11"/>
      <c r="S24" s="11">
        <v>52250</v>
      </c>
      <c r="T24" s="11"/>
      <c r="U24" s="11">
        <v>12155688101</v>
      </c>
      <c r="V24" s="11"/>
      <c r="W24" s="11">
        <v>14841601396.875</v>
      </c>
      <c r="X24" s="8"/>
      <c r="Y24" s="13">
        <v>4.1003900889784598E-3</v>
      </c>
    </row>
    <row r="25" spans="1:25" x14ac:dyDescent="0.55000000000000004">
      <c r="A25" s="3" t="s">
        <v>31</v>
      </c>
      <c r="C25" s="11">
        <v>1636174</v>
      </c>
      <c r="D25" s="11"/>
      <c r="E25" s="11">
        <v>3525669730</v>
      </c>
      <c r="F25" s="11"/>
      <c r="G25" s="11">
        <v>5871443940.5670004</v>
      </c>
      <c r="H25" s="11"/>
      <c r="I25" s="11">
        <v>381774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2017948</v>
      </c>
      <c r="R25" s="11"/>
      <c r="S25" s="11">
        <v>2581</v>
      </c>
      <c r="T25" s="11"/>
      <c r="U25" s="11">
        <v>3271654027</v>
      </c>
      <c r="V25" s="11"/>
      <c r="W25" s="11">
        <v>5177334261.4614</v>
      </c>
      <c r="X25" s="8"/>
      <c r="Y25" s="13">
        <v>1.4303773242080782E-3</v>
      </c>
    </row>
    <row r="26" spans="1:25" x14ac:dyDescent="0.55000000000000004">
      <c r="A26" s="3" t="s">
        <v>32</v>
      </c>
      <c r="C26" s="11">
        <v>5050064</v>
      </c>
      <c r="D26" s="11"/>
      <c r="E26" s="11">
        <v>10680585430</v>
      </c>
      <c r="F26" s="11"/>
      <c r="G26" s="11">
        <v>11480776864.610399</v>
      </c>
      <c r="H26" s="11"/>
      <c r="I26" s="11">
        <v>0</v>
      </c>
      <c r="J26" s="11"/>
      <c r="K26" s="11">
        <v>0</v>
      </c>
      <c r="L26" s="11"/>
      <c r="M26" s="11">
        <v>-505007</v>
      </c>
      <c r="N26" s="11"/>
      <c r="O26" s="11">
        <v>1045168610</v>
      </c>
      <c r="P26" s="11"/>
      <c r="Q26" s="11">
        <v>4545057</v>
      </c>
      <c r="R26" s="11"/>
      <c r="S26" s="11">
        <v>1976</v>
      </c>
      <c r="T26" s="11"/>
      <c r="U26" s="11">
        <v>9612525618</v>
      </c>
      <c r="V26" s="11"/>
      <c r="W26" s="11">
        <v>8927595487.8395996</v>
      </c>
      <c r="X26" s="8"/>
      <c r="Y26" s="13">
        <v>2.4664874819003077E-3</v>
      </c>
    </row>
    <row r="27" spans="1:25" x14ac:dyDescent="0.55000000000000004">
      <c r="A27" s="3" t="s">
        <v>33</v>
      </c>
      <c r="C27" s="11">
        <v>1256254</v>
      </c>
      <c r="D27" s="11"/>
      <c r="E27" s="11">
        <v>15052716458</v>
      </c>
      <c r="F27" s="11"/>
      <c r="G27" s="11">
        <v>19331103389.076</v>
      </c>
      <c r="H27" s="11"/>
      <c r="I27" s="11">
        <v>0</v>
      </c>
      <c r="J27" s="11"/>
      <c r="K27" s="11">
        <v>0</v>
      </c>
      <c r="L27" s="11"/>
      <c r="M27" s="11">
        <v>-1256254</v>
      </c>
      <c r="N27" s="11"/>
      <c r="O27" s="11">
        <v>18982439246</v>
      </c>
      <c r="P27" s="11"/>
      <c r="Q27" s="11">
        <v>0</v>
      </c>
      <c r="R27" s="11"/>
      <c r="S27" s="11">
        <v>0</v>
      </c>
      <c r="T27" s="11"/>
      <c r="U27" s="11">
        <v>0</v>
      </c>
      <c r="V27" s="11"/>
      <c r="W27" s="11">
        <v>0</v>
      </c>
      <c r="X27" s="8"/>
      <c r="Y27" s="13">
        <v>0</v>
      </c>
    </row>
    <row r="28" spans="1:25" x14ac:dyDescent="0.55000000000000004">
      <c r="A28" s="3" t="s">
        <v>34</v>
      </c>
      <c r="C28" s="11">
        <v>1091408</v>
      </c>
      <c r="D28" s="11"/>
      <c r="E28" s="11">
        <v>18284555422</v>
      </c>
      <c r="F28" s="11"/>
      <c r="G28" s="11">
        <v>39056908406.400002</v>
      </c>
      <c r="H28" s="11"/>
      <c r="I28" s="11">
        <v>0</v>
      </c>
      <c r="J28" s="11"/>
      <c r="K28" s="11">
        <v>0</v>
      </c>
      <c r="L28" s="11"/>
      <c r="M28" s="11">
        <v>0</v>
      </c>
      <c r="N28" s="11"/>
      <c r="O28" s="11">
        <v>0</v>
      </c>
      <c r="P28" s="11"/>
      <c r="Q28" s="11">
        <v>1091408</v>
      </c>
      <c r="R28" s="11"/>
      <c r="S28" s="11">
        <v>40400</v>
      </c>
      <c r="T28" s="11"/>
      <c r="U28" s="11">
        <v>18284555422</v>
      </c>
      <c r="V28" s="11"/>
      <c r="W28" s="11">
        <v>43830530544.959999</v>
      </c>
      <c r="X28" s="8"/>
      <c r="Y28" s="13">
        <v>1.2109358568211067E-2</v>
      </c>
    </row>
    <row r="29" spans="1:25" x14ac:dyDescent="0.55000000000000004">
      <c r="A29" s="3" t="s">
        <v>35</v>
      </c>
      <c r="C29" s="11">
        <v>1754782</v>
      </c>
      <c r="D29" s="11"/>
      <c r="E29" s="11">
        <v>21757040166</v>
      </c>
      <c r="F29" s="11"/>
      <c r="G29" s="11">
        <v>45440084276.955002</v>
      </c>
      <c r="H29" s="11"/>
      <c r="I29" s="11">
        <v>0</v>
      </c>
      <c r="J29" s="11"/>
      <c r="K29" s="11">
        <v>0</v>
      </c>
      <c r="L29" s="11"/>
      <c r="M29" s="11">
        <v>0</v>
      </c>
      <c r="N29" s="11"/>
      <c r="O29" s="11">
        <v>0</v>
      </c>
      <c r="P29" s="11"/>
      <c r="Q29" s="11">
        <v>1754782</v>
      </c>
      <c r="R29" s="11"/>
      <c r="S29" s="11">
        <v>26510</v>
      </c>
      <c r="T29" s="11"/>
      <c r="U29" s="11">
        <v>21757040166</v>
      </c>
      <c r="V29" s="11"/>
      <c r="W29" s="11">
        <v>46242481158.621002</v>
      </c>
      <c r="X29" s="8"/>
      <c r="Y29" s="13">
        <v>1.2775724557089025E-2</v>
      </c>
    </row>
    <row r="30" spans="1:25" x14ac:dyDescent="0.55000000000000004">
      <c r="A30" s="3" t="s">
        <v>36</v>
      </c>
      <c r="C30" s="11">
        <v>2618909</v>
      </c>
      <c r="D30" s="11"/>
      <c r="E30" s="11">
        <v>38150028247</v>
      </c>
      <c r="F30" s="11"/>
      <c r="G30" s="11">
        <v>42694554459.779999</v>
      </c>
      <c r="H30" s="11"/>
      <c r="I30" s="11">
        <v>0</v>
      </c>
      <c r="J30" s="11"/>
      <c r="K30" s="11">
        <v>0</v>
      </c>
      <c r="L30" s="11"/>
      <c r="M30" s="11">
        <v>0</v>
      </c>
      <c r="N30" s="11"/>
      <c r="O30" s="11">
        <v>0</v>
      </c>
      <c r="P30" s="11"/>
      <c r="Q30" s="11">
        <v>2618909</v>
      </c>
      <c r="R30" s="11"/>
      <c r="S30" s="11">
        <v>13860</v>
      </c>
      <c r="T30" s="11"/>
      <c r="U30" s="11">
        <v>38150028247</v>
      </c>
      <c r="V30" s="11"/>
      <c r="W30" s="11">
        <v>36082105171.497002</v>
      </c>
      <c r="X30" s="8"/>
      <c r="Y30" s="13">
        <v>9.9686484280487927E-3</v>
      </c>
    </row>
    <row r="31" spans="1:25" x14ac:dyDescent="0.55000000000000004">
      <c r="A31" s="3" t="s">
        <v>37</v>
      </c>
      <c r="C31" s="11">
        <v>297500</v>
      </c>
      <c r="D31" s="11"/>
      <c r="E31" s="11">
        <v>5657930240</v>
      </c>
      <c r="F31" s="11"/>
      <c r="G31" s="11">
        <v>8753604300</v>
      </c>
      <c r="H31" s="11"/>
      <c r="I31" s="11">
        <v>0</v>
      </c>
      <c r="J31" s="11"/>
      <c r="K31" s="11">
        <v>0</v>
      </c>
      <c r="L31" s="11"/>
      <c r="M31" s="11">
        <v>-297500</v>
      </c>
      <c r="N31" s="11"/>
      <c r="O31" s="11">
        <v>9004974753</v>
      </c>
      <c r="P31" s="11"/>
      <c r="Q31" s="11">
        <v>0</v>
      </c>
      <c r="R31" s="11"/>
      <c r="S31" s="11">
        <v>0</v>
      </c>
      <c r="T31" s="11"/>
      <c r="U31" s="11">
        <v>0</v>
      </c>
      <c r="V31" s="11"/>
      <c r="W31" s="11">
        <v>0</v>
      </c>
      <c r="X31" s="8"/>
      <c r="Y31" s="13">
        <v>0</v>
      </c>
    </row>
    <row r="32" spans="1:25" x14ac:dyDescent="0.55000000000000004">
      <c r="A32" s="3" t="s">
        <v>38</v>
      </c>
      <c r="C32" s="11">
        <v>9594941</v>
      </c>
      <c r="D32" s="11"/>
      <c r="E32" s="11">
        <v>40994539572</v>
      </c>
      <c r="F32" s="11"/>
      <c r="G32" s="11">
        <v>37674511849.147499</v>
      </c>
      <c r="H32" s="11"/>
      <c r="I32" s="11">
        <v>0</v>
      </c>
      <c r="J32" s="11"/>
      <c r="K32" s="11">
        <v>0</v>
      </c>
      <c r="L32" s="11"/>
      <c r="M32" s="11">
        <v>0</v>
      </c>
      <c r="N32" s="11"/>
      <c r="O32" s="11">
        <v>0</v>
      </c>
      <c r="P32" s="11"/>
      <c r="Q32" s="11">
        <v>9594941</v>
      </c>
      <c r="R32" s="11"/>
      <c r="S32" s="11">
        <v>3684</v>
      </c>
      <c r="T32" s="11"/>
      <c r="U32" s="11">
        <v>40994539572</v>
      </c>
      <c r="V32" s="11"/>
      <c r="W32" s="11">
        <v>35137443456.268204</v>
      </c>
      <c r="X32" s="8"/>
      <c r="Y32" s="13">
        <v>9.7076603155815521E-3</v>
      </c>
    </row>
    <row r="33" spans="1:25" x14ac:dyDescent="0.55000000000000004">
      <c r="A33" s="3" t="s">
        <v>39</v>
      </c>
      <c r="C33" s="11">
        <v>8112398</v>
      </c>
      <c r="D33" s="11"/>
      <c r="E33" s="11">
        <v>36174271576</v>
      </c>
      <c r="F33" s="11"/>
      <c r="G33" s="11">
        <v>38304613851.525002</v>
      </c>
      <c r="H33" s="11"/>
      <c r="I33" s="11">
        <v>0</v>
      </c>
      <c r="J33" s="11"/>
      <c r="K33" s="11">
        <v>0</v>
      </c>
      <c r="L33" s="11"/>
      <c r="M33" s="11">
        <v>0</v>
      </c>
      <c r="N33" s="11"/>
      <c r="O33" s="11">
        <v>0</v>
      </c>
      <c r="P33" s="11"/>
      <c r="Q33" s="11">
        <v>8112398</v>
      </c>
      <c r="R33" s="11"/>
      <c r="S33" s="11">
        <v>3804</v>
      </c>
      <c r="T33" s="11"/>
      <c r="U33" s="11">
        <v>36174271576</v>
      </c>
      <c r="V33" s="11"/>
      <c r="W33" s="11">
        <v>30675947598.147598</v>
      </c>
      <c r="X33" s="8"/>
      <c r="Y33" s="13">
        <v>8.4750525322659278E-3</v>
      </c>
    </row>
    <row r="34" spans="1:25" x14ac:dyDescent="0.55000000000000004">
      <c r="A34" s="3" t="s">
        <v>40</v>
      </c>
      <c r="C34" s="11">
        <v>1919011</v>
      </c>
      <c r="D34" s="11"/>
      <c r="E34" s="11">
        <v>35995634074</v>
      </c>
      <c r="F34" s="11"/>
      <c r="G34" s="11">
        <v>30578713939.336498</v>
      </c>
      <c r="H34" s="11"/>
      <c r="I34" s="11">
        <v>0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1919011</v>
      </c>
      <c r="R34" s="11"/>
      <c r="S34" s="11">
        <v>15190</v>
      </c>
      <c r="T34" s="11"/>
      <c r="U34" s="11">
        <v>35995634074</v>
      </c>
      <c r="V34" s="11"/>
      <c r="W34" s="11">
        <v>28976335916.314499</v>
      </c>
      <c r="X34" s="8"/>
      <c r="Y34" s="13">
        <v>8.0054892615013702E-3</v>
      </c>
    </row>
    <row r="35" spans="1:25" x14ac:dyDescent="0.55000000000000004">
      <c r="A35" s="3" t="s">
        <v>41</v>
      </c>
      <c r="C35" s="11">
        <v>185603029</v>
      </c>
      <c r="D35" s="11"/>
      <c r="E35" s="11">
        <v>95759048892</v>
      </c>
      <c r="F35" s="11"/>
      <c r="G35" s="11">
        <v>79703434502.258408</v>
      </c>
      <c r="H35" s="11"/>
      <c r="I35" s="11">
        <v>0</v>
      </c>
      <c r="J35" s="11"/>
      <c r="K35" s="11">
        <v>0</v>
      </c>
      <c r="L35" s="11"/>
      <c r="M35" s="11">
        <v>0</v>
      </c>
      <c r="N35" s="11"/>
      <c r="O35" s="11">
        <v>0</v>
      </c>
      <c r="P35" s="11"/>
      <c r="Q35" s="11">
        <v>185603029</v>
      </c>
      <c r="R35" s="11"/>
      <c r="S35" s="11">
        <v>432</v>
      </c>
      <c r="T35" s="11"/>
      <c r="U35" s="11">
        <v>95759048892</v>
      </c>
      <c r="V35" s="11"/>
      <c r="W35" s="11">
        <v>79703434502.258408</v>
      </c>
      <c r="X35" s="8"/>
      <c r="Y35" s="13">
        <v>2.2020209554975471E-2</v>
      </c>
    </row>
    <row r="36" spans="1:25" x14ac:dyDescent="0.55000000000000004">
      <c r="A36" s="3" t="s">
        <v>42</v>
      </c>
      <c r="C36" s="11">
        <v>3673251</v>
      </c>
      <c r="D36" s="11"/>
      <c r="E36" s="11">
        <v>33081389780</v>
      </c>
      <c r="F36" s="11"/>
      <c r="G36" s="11">
        <v>31475026249.460999</v>
      </c>
      <c r="H36" s="11"/>
      <c r="I36" s="11">
        <v>0</v>
      </c>
      <c r="J36" s="11"/>
      <c r="K36" s="11">
        <v>0</v>
      </c>
      <c r="L36" s="11"/>
      <c r="M36" s="11">
        <v>0</v>
      </c>
      <c r="N36" s="11"/>
      <c r="O36" s="11">
        <v>0</v>
      </c>
      <c r="P36" s="11"/>
      <c r="Q36" s="11">
        <v>3673251</v>
      </c>
      <c r="R36" s="11"/>
      <c r="S36" s="11">
        <v>7280</v>
      </c>
      <c r="T36" s="11"/>
      <c r="U36" s="11">
        <v>33081389780</v>
      </c>
      <c r="V36" s="11"/>
      <c r="W36" s="11">
        <v>26582156739.683998</v>
      </c>
      <c r="X36" s="8"/>
      <c r="Y36" s="13">
        <v>7.3440331083155438E-3</v>
      </c>
    </row>
    <row r="37" spans="1:25" x14ac:dyDescent="0.55000000000000004">
      <c r="A37" s="3" t="s">
        <v>43</v>
      </c>
      <c r="C37" s="11">
        <v>4798896</v>
      </c>
      <c r="D37" s="11"/>
      <c r="E37" s="11">
        <v>30472316688</v>
      </c>
      <c r="F37" s="11"/>
      <c r="G37" s="11">
        <v>34394169921.047997</v>
      </c>
      <c r="H37" s="11"/>
      <c r="I37" s="11">
        <v>0</v>
      </c>
      <c r="J37" s="11"/>
      <c r="K37" s="11">
        <v>0</v>
      </c>
      <c r="L37" s="11"/>
      <c r="M37" s="11">
        <v>0</v>
      </c>
      <c r="N37" s="11"/>
      <c r="O37" s="11">
        <v>0</v>
      </c>
      <c r="P37" s="11"/>
      <c r="Q37" s="11">
        <v>4798896</v>
      </c>
      <c r="R37" s="11"/>
      <c r="S37" s="11">
        <v>5840</v>
      </c>
      <c r="T37" s="11"/>
      <c r="U37" s="11">
        <v>30472316688</v>
      </c>
      <c r="V37" s="11"/>
      <c r="W37" s="11">
        <v>27858800601.792</v>
      </c>
      <c r="X37" s="8"/>
      <c r="Y37" s="13">
        <v>7.6967401848204451E-3</v>
      </c>
    </row>
    <row r="38" spans="1:25" x14ac:dyDescent="0.55000000000000004">
      <c r="A38" s="3" t="s">
        <v>44</v>
      </c>
      <c r="C38" s="11">
        <v>2394145</v>
      </c>
      <c r="D38" s="11"/>
      <c r="E38" s="11">
        <v>17577511166</v>
      </c>
      <c r="F38" s="11"/>
      <c r="G38" s="11">
        <v>55618259196.532501</v>
      </c>
      <c r="H38" s="11"/>
      <c r="I38" s="11">
        <v>0</v>
      </c>
      <c r="J38" s="11"/>
      <c r="K38" s="11">
        <v>0</v>
      </c>
      <c r="L38" s="11"/>
      <c r="M38" s="11">
        <v>0</v>
      </c>
      <c r="N38" s="11"/>
      <c r="O38" s="11">
        <v>0</v>
      </c>
      <c r="P38" s="11"/>
      <c r="Q38" s="11">
        <v>2394145</v>
      </c>
      <c r="R38" s="11"/>
      <c r="S38" s="11">
        <v>23470</v>
      </c>
      <c r="T38" s="11"/>
      <c r="U38" s="11">
        <v>17577511166</v>
      </c>
      <c r="V38" s="11"/>
      <c r="W38" s="11">
        <v>55856249180.2575</v>
      </c>
      <c r="X38" s="8"/>
      <c r="Y38" s="13">
        <v>1.5431785588478571E-2</v>
      </c>
    </row>
    <row r="39" spans="1:25" x14ac:dyDescent="0.55000000000000004">
      <c r="A39" s="3" t="s">
        <v>45</v>
      </c>
      <c r="C39" s="11">
        <v>1435398</v>
      </c>
      <c r="D39" s="11"/>
      <c r="E39" s="11">
        <v>33301623021</v>
      </c>
      <c r="F39" s="11"/>
      <c r="G39" s="11">
        <v>65892273896.141998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0</v>
      </c>
      <c r="P39" s="11"/>
      <c r="Q39" s="11">
        <v>1435398</v>
      </c>
      <c r="R39" s="11"/>
      <c r="S39" s="11">
        <v>52600</v>
      </c>
      <c r="T39" s="11"/>
      <c r="U39" s="11">
        <v>33301623021</v>
      </c>
      <c r="V39" s="11"/>
      <c r="W39" s="11">
        <v>75052698287.940002</v>
      </c>
      <c r="X39" s="8"/>
      <c r="Y39" s="13">
        <v>2.0735319052279471E-2</v>
      </c>
    </row>
    <row r="40" spans="1:25" x14ac:dyDescent="0.55000000000000004">
      <c r="A40" s="3" t="s">
        <v>46</v>
      </c>
      <c r="C40" s="11">
        <v>667896</v>
      </c>
      <c r="D40" s="11"/>
      <c r="E40" s="11">
        <v>14417259849</v>
      </c>
      <c r="F40" s="11"/>
      <c r="G40" s="11">
        <v>36177110804.412003</v>
      </c>
      <c r="H40" s="11"/>
      <c r="I40" s="11">
        <v>0</v>
      </c>
      <c r="J40" s="11"/>
      <c r="K40" s="11">
        <v>0</v>
      </c>
      <c r="L40" s="11"/>
      <c r="M40" s="11">
        <v>0</v>
      </c>
      <c r="N40" s="11"/>
      <c r="O40" s="11">
        <v>0</v>
      </c>
      <c r="P40" s="11"/>
      <c r="Q40" s="11">
        <v>667896</v>
      </c>
      <c r="R40" s="11"/>
      <c r="S40" s="11">
        <v>54170</v>
      </c>
      <c r="T40" s="11"/>
      <c r="U40" s="11">
        <v>14417259849</v>
      </c>
      <c r="V40" s="11"/>
      <c r="W40" s="11">
        <v>35964655758.396004</v>
      </c>
      <c r="X40" s="8"/>
      <c r="Y40" s="13">
        <v>9.936199880445494E-3</v>
      </c>
    </row>
    <row r="41" spans="1:25" x14ac:dyDescent="0.55000000000000004">
      <c r="A41" s="3" t="s">
        <v>47</v>
      </c>
      <c r="C41" s="11">
        <v>6110120</v>
      </c>
      <c r="D41" s="11"/>
      <c r="E41" s="11">
        <v>41894935129</v>
      </c>
      <c r="F41" s="11"/>
      <c r="G41" s="11">
        <v>53266917173.220001</v>
      </c>
      <c r="H41" s="11"/>
      <c r="I41" s="11">
        <v>1163124</v>
      </c>
      <c r="J41" s="11"/>
      <c r="K41" s="11">
        <v>9790950339</v>
      </c>
      <c r="L41" s="11"/>
      <c r="M41" s="11">
        <v>0</v>
      </c>
      <c r="N41" s="11"/>
      <c r="O41" s="11">
        <v>0</v>
      </c>
      <c r="P41" s="11"/>
      <c r="Q41" s="11">
        <v>7273244</v>
      </c>
      <c r="R41" s="11"/>
      <c r="S41" s="11">
        <v>8670</v>
      </c>
      <c r="T41" s="11"/>
      <c r="U41" s="11">
        <v>51685885468</v>
      </c>
      <c r="V41" s="11"/>
      <c r="W41" s="11">
        <v>62683824278.393997</v>
      </c>
      <c r="X41" s="8"/>
      <c r="Y41" s="13">
        <v>1.7318086164510058E-2</v>
      </c>
    </row>
    <row r="42" spans="1:25" x14ac:dyDescent="0.55000000000000004">
      <c r="A42" s="3" t="s">
        <v>48</v>
      </c>
      <c r="C42" s="11">
        <v>2220815</v>
      </c>
      <c r="D42" s="11"/>
      <c r="E42" s="11">
        <v>32928828581</v>
      </c>
      <c r="F42" s="11"/>
      <c r="G42" s="11">
        <v>29029955132.362499</v>
      </c>
      <c r="H42" s="11"/>
      <c r="I42" s="11">
        <v>242165</v>
      </c>
      <c r="J42" s="11"/>
      <c r="K42" s="11">
        <v>3130434844</v>
      </c>
      <c r="L42" s="11"/>
      <c r="M42" s="11">
        <v>0</v>
      </c>
      <c r="N42" s="11"/>
      <c r="O42" s="11">
        <v>0</v>
      </c>
      <c r="P42" s="11"/>
      <c r="Q42" s="11">
        <v>2462980</v>
      </c>
      <c r="R42" s="11"/>
      <c r="S42" s="11">
        <v>12680</v>
      </c>
      <c r="T42" s="11"/>
      <c r="U42" s="11">
        <v>36059263425</v>
      </c>
      <c r="V42" s="11"/>
      <c r="W42" s="11">
        <v>31044764410.919998</v>
      </c>
      <c r="X42" s="8"/>
      <c r="Y42" s="13">
        <v>8.5769480597970068E-3</v>
      </c>
    </row>
    <row r="43" spans="1:25" x14ac:dyDescent="0.55000000000000004">
      <c r="A43" s="3" t="s">
        <v>49</v>
      </c>
      <c r="C43" s="11">
        <v>10181880</v>
      </c>
      <c r="D43" s="11"/>
      <c r="E43" s="11">
        <v>45278299434</v>
      </c>
      <c r="F43" s="11"/>
      <c r="G43" s="11">
        <v>51011340982.559998</v>
      </c>
      <c r="H43" s="11"/>
      <c r="I43" s="11">
        <v>0</v>
      </c>
      <c r="J43" s="11"/>
      <c r="K43" s="11">
        <v>0</v>
      </c>
      <c r="L43" s="11"/>
      <c r="M43" s="11">
        <v>0</v>
      </c>
      <c r="N43" s="11"/>
      <c r="O43" s="11">
        <v>0</v>
      </c>
      <c r="P43" s="11"/>
      <c r="Q43" s="11">
        <v>10181880</v>
      </c>
      <c r="R43" s="11"/>
      <c r="S43" s="11">
        <v>4545</v>
      </c>
      <c r="T43" s="11"/>
      <c r="U43" s="11">
        <v>45278299434</v>
      </c>
      <c r="V43" s="11"/>
      <c r="W43" s="11">
        <v>46001298564.629997</v>
      </c>
      <c r="X43" s="8"/>
      <c r="Y43" s="13">
        <v>1.2709091402647681E-2</v>
      </c>
    </row>
    <row r="44" spans="1:25" x14ac:dyDescent="0.55000000000000004">
      <c r="A44" s="3" t="s">
        <v>50</v>
      </c>
      <c r="C44" s="11">
        <v>25962</v>
      </c>
      <c r="D44" s="11"/>
      <c r="E44" s="11">
        <v>149996340715</v>
      </c>
      <c r="F44" s="11"/>
      <c r="G44" s="11">
        <v>181137778308.384</v>
      </c>
      <c r="H44" s="11"/>
      <c r="I44" s="11">
        <v>0</v>
      </c>
      <c r="J44" s="11"/>
      <c r="K44" s="11">
        <v>0</v>
      </c>
      <c r="L44" s="11"/>
      <c r="M44" s="11">
        <v>0</v>
      </c>
      <c r="N44" s="11"/>
      <c r="O44" s="11">
        <v>0</v>
      </c>
      <c r="P44" s="11"/>
      <c r="Q44" s="11">
        <v>25962</v>
      </c>
      <c r="R44" s="11"/>
      <c r="S44" s="11">
        <v>8886852</v>
      </c>
      <c r="T44" s="11"/>
      <c r="U44" s="11">
        <v>149996340715</v>
      </c>
      <c r="V44" s="11"/>
      <c r="W44" s="11">
        <v>230166722540.10199</v>
      </c>
      <c r="X44" s="8"/>
      <c r="Y44" s="13">
        <v>6.3589724766143302E-2</v>
      </c>
    </row>
    <row r="45" spans="1:25" x14ac:dyDescent="0.55000000000000004">
      <c r="A45" s="3" t="s">
        <v>51</v>
      </c>
      <c r="C45" s="11">
        <v>250000</v>
      </c>
      <c r="D45" s="11"/>
      <c r="E45" s="11">
        <v>1701793825</v>
      </c>
      <c r="F45" s="11"/>
      <c r="G45" s="11">
        <v>2497550625</v>
      </c>
      <c r="H45" s="11"/>
      <c r="I45" s="11">
        <v>0</v>
      </c>
      <c r="J45" s="11"/>
      <c r="K45" s="11">
        <v>0</v>
      </c>
      <c r="L45" s="11"/>
      <c r="M45" s="11">
        <v>0</v>
      </c>
      <c r="N45" s="11"/>
      <c r="O45" s="11">
        <v>0</v>
      </c>
      <c r="P45" s="11"/>
      <c r="Q45" s="11">
        <v>250000</v>
      </c>
      <c r="R45" s="11"/>
      <c r="S45" s="11">
        <v>7770</v>
      </c>
      <c r="T45" s="11"/>
      <c r="U45" s="11">
        <v>1701793825</v>
      </c>
      <c r="V45" s="11"/>
      <c r="W45" s="11">
        <v>1930942125</v>
      </c>
      <c r="X45" s="8"/>
      <c r="Y45" s="13">
        <v>5.3347450453750318E-4</v>
      </c>
    </row>
    <row r="46" spans="1:25" x14ac:dyDescent="0.55000000000000004">
      <c r="A46" s="3" t="s">
        <v>52</v>
      </c>
      <c r="C46" s="11">
        <v>21952854</v>
      </c>
      <c r="D46" s="11"/>
      <c r="E46" s="11">
        <v>66109919551</v>
      </c>
      <c r="F46" s="11"/>
      <c r="G46" s="11">
        <v>30812995140.4044</v>
      </c>
      <c r="H46" s="11"/>
      <c r="I46" s="11">
        <v>0</v>
      </c>
      <c r="J46" s="11"/>
      <c r="K46" s="11">
        <v>0</v>
      </c>
      <c r="L46" s="11"/>
      <c r="M46" s="11">
        <v>0</v>
      </c>
      <c r="N46" s="11"/>
      <c r="O46" s="11">
        <v>0</v>
      </c>
      <c r="P46" s="11"/>
      <c r="Q46" s="11">
        <v>21952854</v>
      </c>
      <c r="R46" s="11"/>
      <c r="S46" s="11">
        <v>1215</v>
      </c>
      <c r="T46" s="11"/>
      <c r="U46" s="11">
        <v>66109919551</v>
      </c>
      <c r="V46" s="11"/>
      <c r="W46" s="11">
        <v>26514014940.220501</v>
      </c>
      <c r="X46" s="8"/>
      <c r="Y46" s="13">
        <v>7.3252071102514731E-3</v>
      </c>
    </row>
    <row r="47" spans="1:25" x14ac:dyDescent="0.55000000000000004">
      <c r="A47" s="3" t="s">
        <v>53</v>
      </c>
      <c r="C47" s="11">
        <v>2581089</v>
      </c>
      <c r="D47" s="11"/>
      <c r="E47" s="11">
        <v>20154199403</v>
      </c>
      <c r="F47" s="11"/>
      <c r="G47" s="11">
        <v>32687419570.533001</v>
      </c>
      <c r="H47" s="11"/>
      <c r="I47" s="11">
        <v>0</v>
      </c>
      <c r="J47" s="11"/>
      <c r="K47" s="11">
        <v>0</v>
      </c>
      <c r="L47" s="11"/>
      <c r="M47" s="11">
        <v>0</v>
      </c>
      <c r="N47" s="11"/>
      <c r="O47" s="11">
        <v>0</v>
      </c>
      <c r="P47" s="11"/>
      <c r="Q47" s="11">
        <v>2581089</v>
      </c>
      <c r="R47" s="11"/>
      <c r="S47" s="11">
        <v>12740</v>
      </c>
      <c r="T47" s="11"/>
      <c r="U47" s="11">
        <v>20154199403</v>
      </c>
      <c r="V47" s="11"/>
      <c r="W47" s="11">
        <v>32687419570.533001</v>
      </c>
      <c r="X47" s="8"/>
      <c r="Y47" s="13">
        <v>9.0307755650623541E-3</v>
      </c>
    </row>
    <row r="48" spans="1:25" x14ac:dyDescent="0.55000000000000004">
      <c r="A48" s="3" t="s">
        <v>54</v>
      </c>
      <c r="C48" s="11">
        <v>1548344</v>
      </c>
      <c r="D48" s="11"/>
      <c r="E48" s="11">
        <v>21289472000</v>
      </c>
      <c r="F48" s="11"/>
      <c r="G48" s="11">
        <v>15976183446.216</v>
      </c>
      <c r="H48" s="11"/>
      <c r="I48" s="11">
        <v>0</v>
      </c>
      <c r="J48" s="11"/>
      <c r="K48" s="11">
        <v>0</v>
      </c>
      <c r="L48" s="11"/>
      <c r="M48" s="11">
        <v>0</v>
      </c>
      <c r="N48" s="11"/>
      <c r="O48" s="11">
        <v>0</v>
      </c>
      <c r="P48" s="11"/>
      <c r="Q48" s="11">
        <v>1548344</v>
      </c>
      <c r="R48" s="11"/>
      <c r="S48" s="11">
        <v>11810</v>
      </c>
      <c r="T48" s="11"/>
      <c r="U48" s="11">
        <v>21289472000</v>
      </c>
      <c r="V48" s="11"/>
      <c r="W48" s="11">
        <v>18177141281.292</v>
      </c>
      <c r="X48" s="8"/>
      <c r="Y48" s="13">
        <v>5.0219223628701175E-3</v>
      </c>
    </row>
    <row r="49" spans="1:25" x14ac:dyDescent="0.55000000000000004">
      <c r="A49" s="3" t="s">
        <v>55</v>
      </c>
      <c r="C49" s="11">
        <v>7864966</v>
      </c>
      <c r="D49" s="11"/>
      <c r="E49" s="11">
        <v>29127082530</v>
      </c>
      <c r="F49" s="11"/>
      <c r="G49" s="11">
        <v>22219237583.4366</v>
      </c>
      <c r="H49" s="11"/>
      <c r="I49" s="11">
        <v>0</v>
      </c>
      <c r="J49" s="11"/>
      <c r="K49" s="11">
        <v>0</v>
      </c>
      <c r="L49" s="11"/>
      <c r="M49" s="11">
        <v>0</v>
      </c>
      <c r="N49" s="11"/>
      <c r="O49" s="11">
        <v>0</v>
      </c>
      <c r="P49" s="11"/>
      <c r="Q49" s="11">
        <v>7864966</v>
      </c>
      <c r="R49" s="11"/>
      <c r="S49" s="11">
        <v>2459</v>
      </c>
      <c r="T49" s="11"/>
      <c r="U49" s="11">
        <v>29127082530</v>
      </c>
      <c r="V49" s="11"/>
      <c r="W49" s="11">
        <v>19224878683.2057</v>
      </c>
      <c r="X49" s="8"/>
      <c r="Y49" s="13">
        <v>5.3113878958525327E-3</v>
      </c>
    </row>
    <row r="50" spans="1:25" x14ac:dyDescent="0.55000000000000004">
      <c r="A50" s="3" t="s">
        <v>56</v>
      </c>
      <c r="C50" s="11">
        <v>10127670</v>
      </c>
      <c r="D50" s="11"/>
      <c r="E50" s="11">
        <v>47774482760</v>
      </c>
      <c r="F50" s="11"/>
      <c r="G50" s="11">
        <v>47014806397.544998</v>
      </c>
      <c r="H50" s="11"/>
      <c r="I50" s="11">
        <v>0</v>
      </c>
      <c r="J50" s="11"/>
      <c r="K50" s="11">
        <v>0</v>
      </c>
      <c r="L50" s="11"/>
      <c r="M50" s="11">
        <v>0</v>
      </c>
      <c r="N50" s="11"/>
      <c r="O50" s="11">
        <v>0</v>
      </c>
      <c r="P50" s="11"/>
      <c r="Q50" s="11">
        <v>10127670</v>
      </c>
      <c r="R50" s="11"/>
      <c r="S50" s="11">
        <v>4555</v>
      </c>
      <c r="T50" s="11"/>
      <c r="U50" s="11">
        <v>47774482760</v>
      </c>
      <c r="V50" s="11"/>
      <c r="W50" s="11">
        <v>45857054205.7425</v>
      </c>
      <c r="X50" s="8"/>
      <c r="Y50" s="13">
        <v>1.2669240033259881E-2</v>
      </c>
    </row>
    <row r="51" spans="1:25" x14ac:dyDescent="0.55000000000000004">
      <c r="A51" s="3" t="s">
        <v>57</v>
      </c>
      <c r="C51" s="11">
        <v>17102071</v>
      </c>
      <c r="D51" s="11"/>
      <c r="E51" s="11">
        <v>46525426015</v>
      </c>
      <c r="F51" s="11"/>
      <c r="G51" s="11">
        <v>96391778551.708496</v>
      </c>
      <c r="H51" s="11"/>
      <c r="I51" s="11">
        <v>0</v>
      </c>
      <c r="J51" s="11"/>
      <c r="K51" s="11">
        <v>0</v>
      </c>
      <c r="L51" s="11"/>
      <c r="M51" s="11">
        <v>0</v>
      </c>
      <c r="N51" s="11"/>
      <c r="O51" s="11">
        <v>0</v>
      </c>
      <c r="P51" s="11"/>
      <c r="Q51" s="11">
        <v>17102071</v>
      </c>
      <c r="R51" s="11"/>
      <c r="S51" s="11">
        <v>5420</v>
      </c>
      <c r="T51" s="11"/>
      <c r="U51" s="11">
        <v>46525426015</v>
      </c>
      <c r="V51" s="11"/>
      <c r="W51" s="11">
        <v>92141700132.320999</v>
      </c>
      <c r="X51" s="8"/>
      <c r="Y51" s="13">
        <v>2.545661373736571E-2</v>
      </c>
    </row>
    <row r="52" spans="1:25" x14ac:dyDescent="0.55000000000000004">
      <c r="A52" s="3" t="s">
        <v>58</v>
      </c>
      <c r="C52" s="11">
        <v>4020453</v>
      </c>
      <c r="D52" s="11"/>
      <c r="E52" s="11">
        <v>30583798252</v>
      </c>
      <c r="F52" s="11"/>
      <c r="G52" s="11">
        <v>33730724211.245998</v>
      </c>
      <c r="H52" s="11"/>
      <c r="I52" s="11">
        <v>0</v>
      </c>
      <c r="J52" s="11"/>
      <c r="K52" s="11">
        <v>0</v>
      </c>
      <c r="L52" s="11"/>
      <c r="M52" s="11">
        <v>0</v>
      </c>
      <c r="N52" s="11"/>
      <c r="O52" s="11">
        <v>0</v>
      </c>
      <c r="P52" s="11"/>
      <c r="Q52" s="11">
        <v>4020453</v>
      </c>
      <c r="R52" s="11"/>
      <c r="S52" s="11">
        <v>7310</v>
      </c>
      <c r="T52" s="11"/>
      <c r="U52" s="11">
        <v>30583798252</v>
      </c>
      <c r="V52" s="11"/>
      <c r="W52" s="11">
        <v>29214643836.991501</v>
      </c>
      <c r="X52" s="8"/>
      <c r="Y52" s="13">
        <v>8.0713282104085127E-3</v>
      </c>
    </row>
    <row r="53" spans="1:25" x14ac:dyDescent="0.55000000000000004">
      <c r="A53" s="3" t="s">
        <v>59</v>
      </c>
      <c r="C53" s="11">
        <v>1500000</v>
      </c>
      <c r="D53" s="11"/>
      <c r="E53" s="11">
        <v>10479716064</v>
      </c>
      <c r="F53" s="11"/>
      <c r="G53" s="11">
        <v>10020024000</v>
      </c>
      <c r="H53" s="11"/>
      <c r="I53" s="11">
        <v>0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v>1500000</v>
      </c>
      <c r="R53" s="11"/>
      <c r="S53" s="11">
        <v>5620</v>
      </c>
      <c r="T53" s="11"/>
      <c r="U53" s="11">
        <v>10479716064</v>
      </c>
      <c r="V53" s="11"/>
      <c r="W53" s="11">
        <v>8379841500</v>
      </c>
      <c r="X53" s="8"/>
      <c r="Y53" s="13">
        <v>2.315155764865458E-3</v>
      </c>
    </row>
    <row r="54" spans="1:25" x14ac:dyDescent="0.55000000000000004">
      <c r="A54" s="3" t="s">
        <v>60</v>
      </c>
      <c r="C54" s="11">
        <v>871318</v>
      </c>
      <c r="D54" s="11"/>
      <c r="E54" s="11">
        <v>24758144576</v>
      </c>
      <c r="F54" s="11"/>
      <c r="G54" s="11">
        <v>53769577482.431999</v>
      </c>
      <c r="H54" s="11"/>
      <c r="I54" s="11">
        <v>0</v>
      </c>
      <c r="J54" s="11"/>
      <c r="K54" s="11">
        <v>0</v>
      </c>
      <c r="L54" s="11"/>
      <c r="M54" s="11">
        <v>-319705</v>
      </c>
      <c r="N54" s="11"/>
      <c r="O54" s="11">
        <v>18668834240</v>
      </c>
      <c r="P54" s="11"/>
      <c r="Q54" s="11">
        <v>551613</v>
      </c>
      <c r="R54" s="11"/>
      <c r="S54" s="11">
        <v>54660</v>
      </c>
      <c r="T54" s="11"/>
      <c r="U54" s="11">
        <v>15673857772</v>
      </c>
      <c r="V54" s="11"/>
      <c r="W54" s="11">
        <v>29971767138.848999</v>
      </c>
      <c r="X54" s="8"/>
      <c r="Y54" s="13">
        <v>8.2805038108073221E-3</v>
      </c>
    </row>
    <row r="55" spans="1:25" x14ac:dyDescent="0.55000000000000004">
      <c r="A55" s="3" t="s">
        <v>61</v>
      </c>
      <c r="C55" s="11">
        <v>1902009</v>
      </c>
      <c r="D55" s="11"/>
      <c r="E55" s="11">
        <v>35824670128</v>
      </c>
      <c r="F55" s="11"/>
      <c r="G55" s="11">
        <v>44185473125.536499</v>
      </c>
      <c r="H55" s="11"/>
      <c r="I55" s="11">
        <v>0</v>
      </c>
      <c r="J55" s="11"/>
      <c r="K55" s="11">
        <v>0</v>
      </c>
      <c r="L55" s="11"/>
      <c r="M55" s="11">
        <v>0</v>
      </c>
      <c r="N55" s="11"/>
      <c r="O55" s="11">
        <v>0</v>
      </c>
      <c r="P55" s="11"/>
      <c r="Q55" s="11">
        <v>1902009</v>
      </c>
      <c r="R55" s="11"/>
      <c r="S55" s="11">
        <v>19820</v>
      </c>
      <c r="T55" s="11"/>
      <c r="U55" s="11">
        <v>35824670128</v>
      </c>
      <c r="V55" s="11"/>
      <c r="W55" s="11">
        <v>37473516360.639</v>
      </c>
      <c r="X55" s="8"/>
      <c r="Y55" s="13">
        <v>1.0353063054010441E-2</v>
      </c>
    </row>
    <row r="56" spans="1:25" x14ac:dyDescent="0.55000000000000004">
      <c r="A56" s="3" t="s">
        <v>62</v>
      </c>
      <c r="C56" s="11">
        <v>1600000</v>
      </c>
      <c r="D56" s="11"/>
      <c r="E56" s="11">
        <v>21941504812</v>
      </c>
      <c r="F56" s="11"/>
      <c r="G56" s="11">
        <v>27578923200</v>
      </c>
      <c r="H56" s="11"/>
      <c r="I56" s="11">
        <v>0</v>
      </c>
      <c r="J56" s="11"/>
      <c r="K56" s="11">
        <v>0</v>
      </c>
      <c r="L56" s="11"/>
      <c r="M56" s="11">
        <v>-800000</v>
      </c>
      <c r="N56" s="11"/>
      <c r="O56" s="11">
        <v>14584862129</v>
      </c>
      <c r="P56" s="11"/>
      <c r="Q56" s="11">
        <v>800000</v>
      </c>
      <c r="R56" s="11"/>
      <c r="S56" s="11">
        <v>15190</v>
      </c>
      <c r="T56" s="11"/>
      <c r="U56" s="11">
        <v>10970752403</v>
      </c>
      <c r="V56" s="11"/>
      <c r="W56" s="11">
        <v>12079695600</v>
      </c>
      <c r="X56" s="8"/>
      <c r="Y56" s="13">
        <v>3.3373396031607405E-3</v>
      </c>
    </row>
    <row r="57" spans="1:25" x14ac:dyDescent="0.55000000000000004">
      <c r="A57" s="3" t="s">
        <v>63</v>
      </c>
      <c r="C57" s="11">
        <v>4172350</v>
      </c>
      <c r="D57" s="11"/>
      <c r="E57" s="11">
        <v>29711902564</v>
      </c>
      <c r="F57" s="11"/>
      <c r="G57" s="11">
        <v>34300027759.724998</v>
      </c>
      <c r="H57" s="11"/>
      <c r="I57" s="11">
        <v>5689739</v>
      </c>
      <c r="J57" s="11"/>
      <c r="K57" s="11">
        <v>46186604480</v>
      </c>
      <c r="L57" s="11"/>
      <c r="M57" s="11">
        <v>0</v>
      </c>
      <c r="N57" s="11"/>
      <c r="O57" s="11">
        <v>0</v>
      </c>
      <c r="P57" s="11"/>
      <c r="Q57" s="11">
        <v>9862089</v>
      </c>
      <c r="R57" s="11"/>
      <c r="S57" s="11">
        <v>8310</v>
      </c>
      <c r="T57" s="11"/>
      <c r="U57" s="11">
        <v>75898507044</v>
      </c>
      <c r="V57" s="11"/>
      <c r="W57" s="11">
        <v>81466333530.439499</v>
      </c>
      <c r="X57" s="8"/>
      <c r="Y57" s="13">
        <v>2.2507257651048548E-2</v>
      </c>
    </row>
    <row r="58" spans="1:25" x14ac:dyDescent="0.55000000000000004">
      <c r="A58" s="3" t="s">
        <v>64</v>
      </c>
      <c r="C58" s="11">
        <v>450000</v>
      </c>
      <c r="D58" s="11"/>
      <c r="E58" s="11">
        <v>2031793193</v>
      </c>
      <c r="F58" s="11"/>
      <c r="G58" s="11">
        <v>4034848950</v>
      </c>
      <c r="H58" s="11"/>
      <c r="I58" s="11">
        <v>0</v>
      </c>
      <c r="J58" s="11"/>
      <c r="K58" s="11">
        <v>0</v>
      </c>
      <c r="L58" s="11"/>
      <c r="M58" s="11">
        <v>-450000</v>
      </c>
      <c r="N58" s="11"/>
      <c r="O58" s="11">
        <v>4824373208</v>
      </c>
      <c r="P58" s="11"/>
      <c r="Q58" s="11">
        <v>0</v>
      </c>
      <c r="R58" s="11"/>
      <c r="S58" s="11">
        <v>0</v>
      </c>
      <c r="T58" s="11"/>
      <c r="U58" s="11">
        <v>0</v>
      </c>
      <c r="V58" s="11"/>
      <c r="W58" s="11">
        <v>0</v>
      </c>
      <c r="X58" s="8"/>
      <c r="Y58" s="13">
        <v>0</v>
      </c>
    </row>
    <row r="59" spans="1:25" x14ac:dyDescent="0.55000000000000004">
      <c r="A59" s="3" t="s">
        <v>65</v>
      </c>
      <c r="C59" s="11">
        <v>359496</v>
      </c>
      <c r="D59" s="11"/>
      <c r="E59" s="11">
        <v>10126234531</v>
      </c>
      <c r="F59" s="11"/>
      <c r="G59" s="11">
        <v>34931646632.699997</v>
      </c>
      <c r="H59" s="11"/>
      <c r="I59" s="11">
        <v>0</v>
      </c>
      <c r="J59" s="11"/>
      <c r="K59" s="11">
        <v>0</v>
      </c>
      <c r="L59" s="11"/>
      <c r="M59" s="11">
        <v>0</v>
      </c>
      <c r="N59" s="11"/>
      <c r="O59" s="11">
        <v>0</v>
      </c>
      <c r="P59" s="11"/>
      <c r="Q59" s="11">
        <v>359496</v>
      </c>
      <c r="R59" s="11"/>
      <c r="S59" s="11">
        <v>89100</v>
      </c>
      <c r="T59" s="11"/>
      <c r="U59" s="11">
        <v>10126234531</v>
      </c>
      <c r="V59" s="11"/>
      <c r="W59" s="11">
        <v>31840508593.080002</v>
      </c>
      <c r="X59" s="8"/>
      <c r="Y59" s="13">
        <v>8.796793713284113E-3</v>
      </c>
    </row>
    <row r="60" spans="1:25" x14ac:dyDescent="0.55000000000000004">
      <c r="A60" s="3" t="s">
        <v>66</v>
      </c>
      <c r="C60" s="11">
        <v>7396526</v>
      </c>
      <c r="D60" s="11"/>
      <c r="E60" s="11">
        <v>23083227630</v>
      </c>
      <c r="F60" s="11"/>
      <c r="G60" s="11">
        <v>52129343192.427002</v>
      </c>
      <c r="H60" s="11"/>
      <c r="I60" s="11">
        <v>0</v>
      </c>
      <c r="J60" s="11"/>
      <c r="K60" s="11">
        <v>0</v>
      </c>
      <c r="L60" s="11"/>
      <c r="M60" s="11">
        <v>0</v>
      </c>
      <c r="N60" s="11"/>
      <c r="O60" s="11">
        <v>0</v>
      </c>
      <c r="P60" s="11"/>
      <c r="Q60" s="11">
        <v>7396526</v>
      </c>
      <c r="R60" s="11"/>
      <c r="S60" s="11">
        <v>6340</v>
      </c>
      <c r="T60" s="11"/>
      <c r="U60" s="11">
        <v>23083227630</v>
      </c>
      <c r="V60" s="11"/>
      <c r="W60" s="11">
        <v>46614955689.702003</v>
      </c>
      <c r="X60" s="8"/>
      <c r="Y60" s="13">
        <v>1.2878630627316933E-2</v>
      </c>
    </row>
    <row r="61" spans="1:25" x14ac:dyDescent="0.55000000000000004">
      <c r="A61" s="3" t="s">
        <v>67</v>
      </c>
      <c r="C61" s="11">
        <v>2134303</v>
      </c>
      <c r="D61" s="11"/>
      <c r="E61" s="11">
        <v>25184301107</v>
      </c>
      <c r="F61" s="11"/>
      <c r="G61" s="11">
        <v>21194822932.5285</v>
      </c>
      <c r="H61" s="11"/>
      <c r="I61" s="11">
        <v>0</v>
      </c>
      <c r="J61" s="11"/>
      <c r="K61" s="11">
        <v>0</v>
      </c>
      <c r="L61" s="11"/>
      <c r="M61" s="11">
        <v>0</v>
      </c>
      <c r="N61" s="11"/>
      <c r="O61" s="11">
        <v>0</v>
      </c>
      <c r="P61" s="11"/>
      <c r="Q61" s="11">
        <v>2134303</v>
      </c>
      <c r="R61" s="11"/>
      <c r="S61" s="11">
        <v>8810</v>
      </c>
      <c r="T61" s="11"/>
      <c r="U61" s="11">
        <v>25184301107</v>
      </c>
      <c r="V61" s="11"/>
      <c r="W61" s="11">
        <v>18691330333.891499</v>
      </c>
      <c r="X61" s="8"/>
      <c r="Y61" s="13">
        <v>5.1639808671218312E-3</v>
      </c>
    </row>
    <row r="62" spans="1:25" x14ac:dyDescent="0.55000000000000004">
      <c r="A62" s="3" t="s">
        <v>68</v>
      </c>
      <c r="C62" s="11">
        <v>55628</v>
      </c>
      <c r="D62" s="11"/>
      <c r="E62" s="11">
        <v>820225714</v>
      </c>
      <c r="F62" s="11"/>
      <c r="G62" s="11">
        <v>1197733310.244</v>
      </c>
      <c r="H62" s="11"/>
      <c r="I62" s="11">
        <v>0</v>
      </c>
      <c r="J62" s="11"/>
      <c r="K62" s="11">
        <v>0</v>
      </c>
      <c r="L62" s="11"/>
      <c r="M62" s="11">
        <v>0</v>
      </c>
      <c r="N62" s="11"/>
      <c r="O62" s="11">
        <v>0</v>
      </c>
      <c r="P62" s="11"/>
      <c r="Q62" s="11">
        <v>55628</v>
      </c>
      <c r="R62" s="11"/>
      <c r="S62" s="11">
        <v>18540</v>
      </c>
      <c r="T62" s="11"/>
      <c r="U62" s="11">
        <v>820225714</v>
      </c>
      <c r="V62" s="11"/>
      <c r="W62" s="11">
        <v>1025206628.436</v>
      </c>
      <c r="X62" s="8"/>
      <c r="Y62" s="13">
        <v>2.8324080306314683E-4</v>
      </c>
    </row>
    <row r="63" spans="1:25" x14ac:dyDescent="0.55000000000000004">
      <c r="A63" s="3" t="s">
        <v>69</v>
      </c>
      <c r="C63" s="11">
        <v>4323117</v>
      </c>
      <c r="D63" s="11"/>
      <c r="E63" s="11">
        <v>45724898968</v>
      </c>
      <c r="F63" s="11"/>
      <c r="G63" s="11">
        <v>43618553706.577499</v>
      </c>
      <c r="H63" s="11"/>
      <c r="I63" s="11">
        <v>0</v>
      </c>
      <c r="J63" s="11"/>
      <c r="K63" s="11">
        <v>0</v>
      </c>
      <c r="L63" s="11"/>
      <c r="M63" s="11">
        <v>0</v>
      </c>
      <c r="N63" s="11"/>
      <c r="O63" s="11">
        <v>0</v>
      </c>
      <c r="P63" s="11"/>
      <c r="Q63" s="11">
        <v>4323117</v>
      </c>
      <c r="R63" s="11"/>
      <c r="S63" s="11">
        <v>8490</v>
      </c>
      <c r="T63" s="11"/>
      <c r="U63" s="11">
        <v>45724898968</v>
      </c>
      <c r="V63" s="11"/>
      <c r="W63" s="11">
        <v>36484878913.186501</v>
      </c>
      <c r="X63" s="8"/>
      <c r="Y63" s="13">
        <v>1.0079925467120339E-2</v>
      </c>
    </row>
    <row r="64" spans="1:25" x14ac:dyDescent="0.55000000000000004">
      <c r="A64" s="3" t="s">
        <v>70</v>
      </c>
      <c r="C64" s="11">
        <v>10739221</v>
      </c>
      <c r="D64" s="11"/>
      <c r="E64" s="11">
        <v>36026483616</v>
      </c>
      <c r="F64" s="11"/>
      <c r="G64" s="11">
        <v>41804563438.855797</v>
      </c>
      <c r="H64" s="11"/>
      <c r="I64" s="11">
        <v>0</v>
      </c>
      <c r="J64" s="11"/>
      <c r="K64" s="11">
        <v>0</v>
      </c>
      <c r="L64" s="11"/>
      <c r="M64" s="11">
        <v>0</v>
      </c>
      <c r="N64" s="11"/>
      <c r="O64" s="11">
        <v>0</v>
      </c>
      <c r="P64" s="11"/>
      <c r="Q64" s="11">
        <v>10739221</v>
      </c>
      <c r="R64" s="11"/>
      <c r="S64" s="11">
        <v>3959</v>
      </c>
      <c r="T64" s="11"/>
      <c r="U64" s="11">
        <v>36026483616</v>
      </c>
      <c r="V64" s="11"/>
      <c r="W64" s="11">
        <v>42263602312.162903</v>
      </c>
      <c r="X64" s="8"/>
      <c r="Y64" s="13">
        <v>1.1676452655695819E-2</v>
      </c>
    </row>
    <row r="65" spans="1:25" x14ac:dyDescent="0.55000000000000004">
      <c r="A65" s="3" t="s">
        <v>71</v>
      </c>
      <c r="C65" s="11">
        <v>250000</v>
      </c>
      <c r="D65" s="11"/>
      <c r="E65" s="11">
        <v>3453382827</v>
      </c>
      <c r="F65" s="11"/>
      <c r="G65" s="11">
        <v>4331572875</v>
      </c>
      <c r="H65" s="11"/>
      <c r="I65" s="11">
        <v>0</v>
      </c>
      <c r="J65" s="11"/>
      <c r="K65" s="11">
        <v>0</v>
      </c>
      <c r="L65" s="11"/>
      <c r="M65" s="11">
        <v>0</v>
      </c>
      <c r="N65" s="11"/>
      <c r="O65" s="11">
        <v>0</v>
      </c>
      <c r="P65" s="11"/>
      <c r="Q65" s="11">
        <v>250000</v>
      </c>
      <c r="R65" s="11"/>
      <c r="S65" s="11">
        <v>15760</v>
      </c>
      <c r="T65" s="11"/>
      <c r="U65" s="11">
        <v>3453382827</v>
      </c>
      <c r="V65" s="11"/>
      <c r="W65" s="11">
        <v>3916557000</v>
      </c>
      <c r="X65" s="8"/>
      <c r="Y65" s="13">
        <v>1.0820538213012934E-3</v>
      </c>
    </row>
    <row r="66" spans="1:25" x14ac:dyDescent="0.55000000000000004">
      <c r="A66" s="3" t="s">
        <v>72</v>
      </c>
      <c r="C66" s="11">
        <v>3868825</v>
      </c>
      <c r="D66" s="11"/>
      <c r="E66" s="11">
        <v>54419702716</v>
      </c>
      <c r="F66" s="11"/>
      <c r="G66" s="11">
        <v>34189210817.212502</v>
      </c>
      <c r="H66" s="11"/>
      <c r="I66" s="11">
        <v>0</v>
      </c>
      <c r="J66" s="11"/>
      <c r="K66" s="11">
        <v>0</v>
      </c>
      <c r="L66" s="11"/>
      <c r="M66" s="11">
        <v>0</v>
      </c>
      <c r="N66" s="11"/>
      <c r="O66" s="11">
        <v>0</v>
      </c>
      <c r="P66" s="11"/>
      <c r="Q66" s="11">
        <v>3868825</v>
      </c>
      <c r="R66" s="11"/>
      <c r="S66" s="11">
        <v>7110</v>
      </c>
      <c r="T66" s="11"/>
      <c r="U66" s="11">
        <v>54419702716</v>
      </c>
      <c r="V66" s="11"/>
      <c r="W66" s="11">
        <v>27343677042.787498</v>
      </c>
      <c r="X66" s="8"/>
      <c r="Y66" s="13">
        <v>7.5544234981328407E-3</v>
      </c>
    </row>
    <row r="67" spans="1:25" x14ac:dyDescent="0.55000000000000004">
      <c r="A67" s="3" t="s">
        <v>73</v>
      </c>
      <c r="C67" s="11">
        <v>2399288</v>
      </c>
      <c r="D67" s="11"/>
      <c r="E67" s="11">
        <v>10301412522</v>
      </c>
      <c r="F67" s="11"/>
      <c r="G67" s="11">
        <v>17434439448.084</v>
      </c>
      <c r="H67" s="11"/>
      <c r="I67" s="11">
        <v>954168</v>
      </c>
      <c r="J67" s="11"/>
      <c r="K67" s="11">
        <v>0</v>
      </c>
      <c r="L67" s="11"/>
      <c r="M67" s="11">
        <v>0</v>
      </c>
      <c r="N67" s="11"/>
      <c r="O67" s="11">
        <v>0</v>
      </c>
      <c r="P67" s="11"/>
      <c r="Q67" s="11">
        <v>3353456</v>
      </c>
      <c r="R67" s="11"/>
      <c r="S67" s="11">
        <v>5660</v>
      </c>
      <c r="T67" s="11"/>
      <c r="U67" s="11">
        <v>10301412522</v>
      </c>
      <c r="V67" s="11"/>
      <c r="W67" s="11">
        <v>18867626622.287998</v>
      </c>
      <c r="X67" s="8"/>
      <c r="Y67" s="13">
        <v>5.2126874409162806E-3</v>
      </c>
    </row>
    <row r="68" spans="1:25" x14ac:dyDescent="0.55000000000000004">
      <c r="A68" s="3" t="s">
        <v>74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v>3000000</v>
      </c>
      <c r="J68" s="11"/>
      <c r="K68" s="11">
        <v>8110357524</v>
      </c>
      <c r="L68" s="11"/>
      <c r="M68" s="11">
        <v>0</v>
      </c>
      <c r="N68" s="11"/>
      <c r="O68" s="11">
        <v>0</v>
      </c>
      <c r="P68" s="11"/>
      <c r="Q68" s="11">
        <v>3000000</v>
      </c>
      <c r="R68" s="11"/>
      <c r="S68" s="11">
        <v>3011</v>
      </c>
      <c r="T68" s="11"/>
      <c r="U68" s="11">
        <v>8110357524</v>
      </c>
      <c r="V68" s="11"/>
      <c r="W68" s="11">
        <v>8979253650</v>
      </c>
      <c r="X68" s="8"/>
      <c r="Y68" s="13">
        <v>2.480759433455478E-3</v>
      </c>
    </row>
    <row r="69" spans="1:25" x14ac:dyDescent="0.55000000000000004">
      <c r="A69" s="3" t="s">
        <v>75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v>245926</v>
      </c>
      <c r="J69" s="11"/>
      <c r="K69" s="11">
        <v>15212330742</v>
      </c>
      <c r="L69" s="11"/>
      <c r="M69" s="11">
        <v>0</v>
      </c>
      <c r="N69" s="11"/>
      <c r="O69" s="11">
        <v>0</v>
      </c>
      <c r="P69" s="11"/>
      <c r="Q69" s="11">
        <v>245926</v>
      </c>
      <c r="R69" s="11"/>
      <c r="S69" s="11">
        <v>61340</v>
      </c>
      <c r="T69" s="11"/>
      <c r="U69" s="11">
        <v>15212330742</v>
      </c>
      <c r="V69" s="11"/>
      <c r="W69" s="11">
        <v>14995344490.002001</v>
      </c>
      <c r="X69" s="8"/>
      <c r="Y69" s="13">
        <v>4.1428657382328307E-3</v>
      </c>
    </row>
    <row r="70" spans="1:25" x14ac:dyDescent="0.55000000000000004">
      <c r="A70" s="3" t="s">
        <v>76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v>560162</v>
      </c>
      <c r="J70" s="11"/>
      <c r="K70" s="11">
        <v>17422562004</v>
      </c>
      <c r="L70" s="11"/>
      <c r="M70" s="11">
        <v>0</v>
      </c>
      <c r="N70" s="11"/>
      <c r="O70" s="11">
        <v>0</v>
      </c>
      <c r="P70" s="11"/>
      <c r="Q70" s="11">
        <v>560162</v>
      </c>
      <c r="R70" s="11"/>
      <c r="S70" s="11">
        <v>28800</v>
      </c>
      <c r="T70" s="11"/>
      <c r="U70" s="11">
        <v>17422562004</v>
      </c>
      <c r="V70" s="11"/>
      <c r="W70" s="11">
        <v>16036676239.68</v>
      </c>
      <c r="X70" s="8"/>
      <c r="Y70" s="13">
        <v>4.4305615381360196E-3</v>
      </c>
    </row>
    <row r="71" spans="1:25" x14ac:dyDescent="0.55000000000000004">
      <c r="A71" s="3" t="s">
        <v>77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v>409043</v>
      </c>
      <c r="J71" s="11"/>
      <c r="K71" s="11">
        <v>0</v>
      </c>
      <c r="L71" s="11"/>
      <c r="M71" s="11">
        <v>0</v>
      </c>
      <c r="N71" s="11"/>
      <c r="O71" s="11">
        <v>0</v>
      </c>
      <c r="P71" s="11"/>
      <c r="Q71" s="11">
        <v>409043</v>
      </c>
      <c r="R71" s="11"/>
      <c r="S71" s="11">
        <v>1581</v>
      </c>
      <c r="T71" s="11"/>
      <c r="U71" s="11">
        <v>254015703</v>
      </c>
      <c r="V71" s="11"/>
      <c r="W71" s="11">
        <v>642849135.95114994</v>
      </c>
      <c r="X71" s="8"/>
      <c r="Y71" s="13">
        <v>1.7760429991857044E-4</v>
      </c>
    </row>
    <row r="72" spans="1:25" x14ac:dyDescent="0.55000000000000004">
      <c r="A72" s="3" t="s">
        <v>78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v>490000</v>
      </c>
      <c r="J72" s="11"/>
      <c r="K72" s="11">
        <v>3776916326</v>
      </c>
      <c r="L72" s="11"/>
      <c r="M72" s="11">
        <v>-245000</v>
      </c>
      <c r="N72" s="11"/>
      <c r="O72" s="11">
        <v>2342876482</v>
      </c>
      <c r="P72" s="11"/>
      <c r="Q72" s="11">
        <v>245000</v>
      </c>
      <c r="R72" s="11"/>
      <c r="S72" s="11">
        <v>9250</v>
      </c>
      <c r="T72" s="11"/>
      <c r="U72" s="11">
        <v>1888458161</v>
      </c>
      <c r="V72" s="11"/>
      <c r="W72" s="11">
        <v>2252765812.5</v>
      </c>
      <c r="X72" s="8"/>
      <c r="Y72" s="13">
        <v>6.2238692196042039E-4</v>
      </c>
    </row>
    <row r="73" spans="1:25" x14ac:dyDescent="0.55000000000000004">
      <c r="A73" s="3" t="s">
        <v>79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v>1800000</v>
      </c>
      <c r="J73" s="11"/>
      <c r="K73" s="11">
        <v>5947195154</v>
      </c>
      <c r="L73" s="11"/>
      <c r="M73" s="11">
        <v>-900000</v>
      </c>
      <c r="N73" s="11"/>
      <c r="O73" s="11">
        <v>3972895637</v>
      </c>
      <c r="P73" s="11"/>
      <c r="Q73" s="11">
        <v>900000</v>
      </c>
      <c r="R73" s="11"/>
      <c r="S73" s="11">
        <v>3931</v>
      </c>
      <c r="T73" s="11"/>
      <c r="U73" s="11">
        <v>2973597573</v>
      </c>
      <c r="V73" s="11"/>
      <c r="W73" s="11">
        <v>3516849495</v>
      </c>
      <c r="X73" s="8"/>
      <c r="Y73" s="13">
        <v>9.7162391227965635E-4</v>
      </c>
    </row>
    <row r="74" spans="1:25" x14ac:dyDescent="0.55000000000000004">
      <c r="A74" s="3" t="s">
        <v>80</v>
      </c>
      <c r="C74" s="8" t="s">
        <v>80</v>
      </c>
      <c r="D74" s="8"/>
      <c r="E74" s="9">
        <f>SUM(E9:E73)</f>
        <v>1946931157731</v>
      </c>
      <c r="F74" s="8"/>
      <c r="G74" s="9">
        <f>SUM(G9:G73)</f>
        <v>2372601305866.2378</v>
      </c>
      <c r="H74" s="8"/>
      <c r="I74" s="8" t="s">
        <v>80</v>
      </c>
      <c r="J74" s="8"/>
      <c r="K74" s="9">
        <f>SUM(K9:K73)</f>
        <v>114079288862</v>
      </c>
      <c r="L74" s="8"/>
      <c r="M74" s="8" t="s">
        <v>80</v>
      </c>
      <c r="N74" s="8"/>
      <c r="O74" s="9">
        <f>SUM(O9:O73)</f>
        <v>162778101843</v>
      </c>
      <c r="P74" s="8"/>
      <c r="Q74" s="8" t="s">
        <v>80</v>
      </c>
      <c r="R74" s="8"/>
      <c r="S74" s="8" t="s">
        <v>80</v>
      </c>
      <c r="T74" s="8"/>
      <c r="U74" s="9">
        <f>SUM(U9:U73)</f>
        <v>1940501232472</v>
      </c>
      <c r="V74" s="8"/>
      <c r="W74" s="9">
        <f>SUM(W9:W73)</f>
        <v>2285428096751.1167</v>
      </c>
      <c r="X74" s="8"/>
      <c r="Y74" s="10" t="s">
        <v>81</v>
      </c>
    </row>
    <row r="77" spans="1:25" x14ac:dyDescent="0.55000000000000004">
      <c r="Y77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A24A-0BDF-46BB-9FCC-23D844537ADE}">
  <dimension ref="A2:T13"/>
  <sheetViews>
    <sheetView rightToLeft="1" workbookViewId="0">
      <selection activeCell="C17" sqref="C17"/>
    </sheetView>
  </sheetViews>
  <sheetFormatPr defaultRowHeight="24" x14ac:dyDescent="0.55000000000000004"/>
  <cols>
    <col min="1" max="1" width="32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6384" width="9.140625" style="3"/>
  </cols>
  <sheetData>
    <row r="2" spans="1:20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20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</row>
    <row r="4" spans="1:20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20" ht="25.5" thickBot="1" x14ac:dyDescent="0.6">
      <c r="A6" s="2" t="s">
        <v>110</v>
      </c>
      <c r="B6" s="2" t="s">
        <v>110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I6" s="2" t="s">
        <v>112</v>
      </c>
      <c r="J6" s="2" t="s">
        <v>112</v>
      </c>
      <c r="K6" s="2" t="s">
        <v>112</v>
      </c>
      <c r="L6" s="2" t="s">
        <v>112</v>
      </c>
      <c r="M6" s="2" t="s">
        <v>112</v>
      </c>
    </row>
    <row r="7" spans="1:20" ht="25.5" thickBot="1" x14ac:dyDescent="0.6">
      <c r="A7" s="12" t="s">
        <v>113</v>
      </c>
      <c r="C7" s="12" t="s">
        <v>114</v>
      </c>
      <c r="E7" s="12" t="s">
        <v>115</v>
      </c>
      <c r="G7" s="12" t="s">
        <v>116</v>
      </c>
      <c r="I7" s="12" t="s">
        <v>114</v>
      </c>
      <c r="K7" s="12" t="s">
        <v>115</v>
      </c>
      <c r="M7" s="12" t="s">
        <v>116</v>
      </c>
    </row>
    <row r="8" spans="1:20" x14ac:dyDescent="0.55000000000000004">
      <c r="A8" s="3" t="s">
        <v>117</v>
      </c>
      <c r="C8" s="7">
        <v>0</v>
      </c>
      <c r="D8" s="8"/>
      <c r="E8" s="8">
        <v>0</v>
      </c>
      <c r="F8" s="8"/>
      <c r="G8" s="7">
        <v>0</v>
      </c>
      <c r="H8" s="8"/>
      <c r="I8" s="7">
        <v>39073497581</v>
      </c>
      <c r="J8" s="8"/>
      <c r="K8" s="8">
        <v>0</v>
      </c>
      <c r="L8" s="8"/>
      <c r="M8" s="7">
        <v>39073497581</v>
      </c>
      <c r="N8" s="8"/>
      <c r="O8" s="8"/>
      <c r="P8" s="8"/>
      <c r="Q8" s="8"/>
      <c r="R8" s="8"/>
      <c r="S8" s="8"/>
      <c r="T8" s="8"/>
    </row>
    <row r="9" spans="1:20" x14ac:dyDescent="0.55000000000000004">
      <c r="A9" s="3" t="s">
        <v>91</v>
      </c>
      <c r="C9" s="7">
        <v>4204232876</v>
      </c>
      <c r="D9" s="8"/>
      <c r="E9" s="8">
        <v>0</v>
      </c>
      <c r="F9" s="8"/>
      <c r="G9" s="7">
        <v>4204232876</v>
      </c>
      <c r="H9" s="8"/>
      <c r="I9" s="7">
        <v>13419192328</v>
      </c>
      <c r="J9" s="8"/>
      <c r="K9" s="8">
        <v>0</v>
      </c>
      <c r="L9" s="8"/>
      <c r="M9" s="7">
        <v>13419192328</v>
      </c>
      <c r="N9" s="8"/>
      <c r="O9" s="8"/>
      <c r="P9" s="8"/>
      <c r="Q9" s="8"/>
      <c r="R9" s="8"/>
      <c r="S9" s="8"/>
      <c r="T9" s="8"/>
    </row>
    <row r="10" spans="1:20" x14ac:dyDescent="0.55000000000000004">
      <c r="A10" s="3" t="s">
        <v>118</v>
      </c>
      <c r="C10" s="7">
        <v>0</v>
      </c>
      <c r="D10" s="8"/>
      <c r="E10" s="8">
        <v>0</v>
      </c>
      <c r="F10" s="8"/>
      <c r="G10" s="7">
        <v>0</v>
      </c>
      <c r="H10" s="8"/>
      <c r="I10" s="7">
        <v>11531287464</v>
      </c>
      <c r="J10" s="8"/>
      <c r="K10" s="8">
        <v>0</v>
      </c>
      <c r="L10" s="8"/>
      <c r="M10" s="7">
        <v>11531287464</v>
      </c>
      <c r="N10" s="8"/>
      <c r="O10" s="8"/>
      <c r="P10" s="8"/>
      <c r="Q10" s="8"/>
      <c r="R10" s="8"/>
      <c r="S10" s="8"/>
      <c r="T10" s="8"/>
    </row>
    <row r="11" spans="1:20" ht="24.75" thickBot="1" x14ac:dyDescent="0.6">
      <c r="A11" s="3" t="s">
        <v>119</v>
      </c>
      <c r="C11" s="7">
        <v>0</v>
      </c>
      <c r="D11" s="8"/>
      <c r="E11" s="8">
        <v>0</v>
      </c>
      <c r="F11" s="8"/>
      <c r="G11" s="7">
        <v>0</v>
      </c>
      <c r="H11" s="8"/>
      <c r="I11" s="7">
        <v>9906004696</v>
      </c>
      <c r="J11" s="8"/>
      <c r="K11" s="8">
        <v>0</v>
      </c>
      <c r="L11" s="8"/>
      <c r="M11" s="7">
        <v>9906004696</v>
      </c>
      <c r="N11" s="8"/>
      <c r="O11" s="8"/>
      <c r="P11" s="8"/>
      <c r="Q11" s="8"/>
      <c r="R11" s="8"/>
      <c r="S11" s="8"/>
      <c r="T11" s="8"/>
    </row>
    <row r="12" spans="1:20" ht="25.5" thickBot="1" x14ac:dyDescent="0.65">
      <c r="A12" s="4" t="s">
        <v>80</v>
      </c>
      <c r="C12" s="9">
        <f>SUM(C8:C11)</f>
        <v>4204232876</v>
      </c>
      <c r="D12" s="8"/>
      <c r="E12" s="9">
        <f>SUM(E8:E11)</f>
        <v>0</v>
      </c>
      <c r="F12" s="8"/>
      <c r="G12" s="9">
        <f>SUM(G8:G11)</f>
        <v>4204232876</v>
      </c>
      <c r="H12" s="8"/>
      <c r="I12" s="9">
        <f>SUM(I8:I11)</f>
        <v>73929982069</v>
      </c>
      <c r="J12" s="8"/>
      <c r="K12" s="9">
        <f>SUM(K8:K11)</f>
        <v>0</v>
      </c>
      <c r="L12" s="8"/>
      <c r="M12" s="9">
        <f>SUM(M8:M11)</f>
        <v>73929982069</v>
      </c>
      <c r="N12" s="8"/>
      <c r="O12" s="8"/>
      <c r="P12" s="8"/>
      <c r="Q12" s="8"/>
      <c r="R12" s="8"/>
      <c r="S12" s="8"/>
      <c r="T12" s="8"/>
    </row>
    <row r="13" spans="1:20" ht="24.75" thickTop="1" x14ac:dyDescent="0.55000000000000004"/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"/>
  <sheetViews>
    <sheetView rightToLeft="1" workbookViewId="0">
      <selection activeCell="G21" sqref="G21"/>
    </sheetView>
  </sheetViews>
  <sheetFormatPr defaultRowHeight="24" x14ac:dyDescent="0.55000000000000004"/>
  <cols>
    <col min="1" max="1" width="40.8554687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15.4257812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2" t="s">
        <v>110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I6" s="2" t="s">
        <v>112</v>
      </c>
      <c r="J6" s="2" t="s">
        <v>112</v>
      </c>
      <c r="K6" s="2" t="s">
        <v>112</v>
      </c>
      <c r="L6" s="2" t="s">
        <v>112</v>
      </c>
      <c r="M6" s="2" t="s">
        <v>112</v>
      </c>
    </row>
    <row r="7" spans="1:13" ht="25.5" thickBot="1" x14ac:dyDescent="0.6">
      <c r="A7" s="2" t="s">
        <v>113</v>
      </c>
      <c r="C7" s="2" t="s">
        <v>114</v>
      </c>
      <c r="E7" s="2" t="s">
        <v>115</v>
      </c>
      <c r="G7" s="2" t="s">
        <v>116</v>
      </c>
      <c r="I7" s="2" t="s">
        <v>114</v>
      </c>
      <c r="K7" s="2" t="s">
        <v>115</v>
      </c>
      <c r="M7" s="2" t="s">
        <v>116</v>
      </c>
    </row>
    <row r="8" spans="1:13" x14ac:dyDescent="0.55000000000000004">
      <c r="A8" s="3" t="s">
        <v>98</v>
      </c>
      <c r="C8" s="7">
        <v>2923904</v>
      </c>
      <c r="D8" s="8"/>
      <c r="E8" s="7">
        <v>0</v>
      </c>
      <c r="F8" s="8"/>
      <c r="G8" s="7">
        <v>2923904</v>
      </c>
      <c r="H8" s="8"/>
      <c r="I8" s="7">
        <v>21184316</v>
      </c>
      <c r="J8" s="8"/>
      <c r="K8" s="7">
        <v>0</v>
      </c>
      <c r="L8" s="8"/>
      <c r="M8" s="7">
        <v>21184316</v>
      </c>
    </row>
    <row r="9" spans="1:13" x14ac:dyDescent="0.55000000000000004">
      <c r="A9" s="3" t="s">
        <v>100</v>
      </c>
      <c r="C9" s="7">
        <v>3691662</v>
      </c>
      <c r="D9" s="8"/>
      <c r="E9" s="7">
        <v>0</v>
      </c>
      <c r="F9" s="8"/>
      <c r="G9" s="7">
        <v>3691662</v>
      </c>
      <c r="H9" s="8"/>
      <c r="I9" s="7">
        <v>14007531</v>
      </c>
      <c r="J9" s="8"/>
      <c r="K9" s="7">
        <v>0</v>
      </c>
      <c r="L9" s="8"/>
      <c r="M9" s="7">
        <v>14007531</v>
      </c>
    </row>
    <row r="10" spans="1:13" x14ac:dyDescent="0.55000000000000004">
      <c r="A10" s="3" t="s">
        <v>102</v>
      </c>
      <c r="C10" s="7">
        <v>2967262749</v>
      </c>
      <c r="D10" s="8"/>
      <c r="E10" s="7">
        <v>0</v>
      </c>
      <c r="F10" s="8"/>
      <c r="G10" s="7">
        <v>2967262749</v>
      </c>
      <c r="H10" s="8"/>
      <c r="I10" s="7">
        <v>24633506508</v>
      </c>
      <c r="J10" s="8"/>
      <c r="K10" s="7">
        <v>0</v>
      </c>
      <c r="L10" s="8"/>
      <c r="M10" s="7">
        <v>24633506508</v>
      </c>
    </row>
    <row r="11" spans="1:13" x14ac:dyDescent="0.55000000000000004">
      <c r="A11" s="3" t="s">
        <v>104</v>
      </c>
      <c r="C11" s="7">
        <v>44458</v>
      </c>
      <c r="D11" s="8"/>
      <c r="E11" s="7">
        <v>0</v>
      </c>
      <c r="F11" s="8"/>
      <c r="G11" s="7">
        <v>44458</v>
      </c>
      <c r="H11" s="8"/>
      <c r="I11" s="7">
        <v>298432</v>
      </c>
      <c r="J11" s="8"/>
      <c r="K11" s="7">
        <v>0</v>
      </c>
      <c r="L11" s="8"/>
      <c r="M11" s="7">
        <v>298432</v>
      </c>
    </row>
    <row r="12" spans="1:13" x14ac:dyDescent="0.55000000000000004">
      <c r="A12" s="3" t="s">
        <v>106</v>
      </c>
      <c r="C12" s="7">
        <v>9092896310</v>
      </c>
      <c r="D12" s="8"/>
      <c r="E12" s="7">
        <v>0</v>
      </c>
      <c r="F12" s="8"/>
      <c r="G12" s="7">
        <v>9092896310</v>
      </c>
      <c r="H12" s="8"/>
      <c r="I12" s="7">
        <v>89668032784</v>
      </c>
      <c r="J12" s="8"/>
      <c r="K12" s="7">
        <v>0</v>
      </c>
      <c r="L12" s="8"/>
      <c r="M12" s="7">
        <v>89668032784</v>
      </c>
    </row>
    <row r="13" spans="1:13" ht="24.75" thickBot="1" x14ac:dyDescent="0.6">
      <c r="A13" s="3" t="s">
        <v>106</v>
      </c>
      <c r="C13" s="7">
        <v>1360655801</v>
      </c>
      <c r="D13" s="8"/>
      <c r="E13" s="7">
        <v>0</v>
      </c>
      <c r="F13" s="8"/>
      <c r="G13" s="7">
        <v>1360655801</v>
      </c>
      <c r="H13" s="8"/>
      <c r="I13" s="7">
        <v>12762295081</v>
      </c>
      <c r="J13" s="8"/>
      <c r="K13" s="7">
        <v>0</v>
      </c>
      <c r="L13" s="8"/>
      <c r="M13" s="7">
        <v>12762295081</v>
      </c>
    </row>
    <row r="14" spans="1:13" ht="24.75" thickBot="1" x14ac:dyDescent="0.6">
      <c r="A14" s="3" t="s">
        <v>80</v>
      </c>
      <c r="C14" s="9">
        <f>SUM(C8:C13)</f>
        <v>13427474884</v>
      </c>
      <c r="D14" s="8"/>
      <c r="E14" s="9">
        <f>SUM(E8:E13)</f>
        <v>0</v>
      </c>
      <c r="F14" s="8"/>
      <c r="G14" s="9">
        <f>SUM(G8:G13)</f>
        <v>13427474884</v>
      </c>
      <c r="H14" s="8"/>
      <c r="I14" s="9">
        <f>SUM(I8:I13)</f>
        <v>127099324652</v>
      </c>
      <c r="J14" s="8"/>
      <c r="K14" s="9">
        <f>SUM(K8:K13)</f>
        <v>0</v>
      </c>
      <c r="L14" s="8"/>
      <c r="M14" s="9">
        <f>SUM(M8:M13)</f>
        <v>127099324652</v>
      </c>
    </row>
    <row r="15" spans="1:13" ht="24.75" thickTop="1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5500000000000000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84"/>
  <sheetViews>
    <sheetView rightToLeft="1" topLeftCell="A68" workbookViewId="0">
      <selection activeCell="O77" sqref="O77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7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K6" s="2" t="s">
        <v>112</v>
      </c>
      <c r="L6" s="2" t="s">
        <v>112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</row>
    <row r="7" spans="1:17" ht="24.75" x14ac:dyDescent="0.55000000000000004">
      <c r="A7" s="2" t="s">
        <v>3</v>
      </c>
      <c r="C7" s="2" t="s">
        <v>7</v>
      </c>
      <c r="E7" s="2" t="s">
        <v>165</v>
      </c>
      <c r="G7" s="2" t="s">
        <v>166</v>
      </c>
      <c r="I7" s="2" t="s">
        <v>168</v>
      </c>
      <c r="K7" s="2" t="s">
        <v>7</v>
      </c>
      <c r="M7" s="2" t="s">
        <v>165</v>
      </c>
      <c r="O7" s="2" t="s">
        <v>166</v>
      </c>
      <c r="Q7" s="2" t="s">
        <v>168</v>
      </c>
    </row>
    <row r="8" spans="1:17" x14ac:dyDescent="0.55000000000000004">
      <c r="A8" s="3" t="s">
        <v>25</v>
      </c>
      <c r="C8" s="11">
        <v>960482</v>
      </c>
      <c r="D8" s="11"/>
      <c r="E8" s="11">
        <v>61897553250</v>
      </c>
      <c r="F8" s="11"/>
      <c r="G8" s="11">
        <v>48062977428</v>
      </c>
      <c r="H8" s="11"/>
      <c r="I8" s="11">
        <f>E8-G8</f>
        <v>13834575822</v>
      </c>
      <c r="J8" s="11"/>
      <c r="K8" s="11">
        <v>964999</v>
      </c>
      <c r="L8" s="11"/>
      <c r="M8" s="11">
        <v>62103124438</v>
      </c>
      <c r="N8" s="11"/>
      <c r="O8" s="11">
        <v>48289010263</v>
      </c>
      <c r="P8" s="11"/>
      <c r="Q8" s="11">
        <f>M8-O8</f>
        <v>13814114175</v>
      </c>
    </row>
    <row r="9" spans="1:17" x14ac:dyDescent="0.55000000000000004">
      <c r="A9" s="3" t="s">
        <v>32</v>
      </c>
      <c r="C9" s="11">
        <v>505007</v>
      </c>
      <c r="D9" s="11"/>
      <c r="E9" s="11">
        <v>1045168610</v>
      </c>
      <c r="F9" s="11"/>
      <c r="G9" s="11">
        <v>1084557024</v>
      </c>
      <c r="H9" s="11"/>
      <c r="I9" s="11">
        <f t="shared" ref="I9:I72" si="0">E9-G9</f>
        <v>-39388414</v>
      </c>
      <c r="J9" s="11"/>
      <c r="K9" s="11">
        <v>28834468</v>
      </c>
      <c r="L9" s="11"/>
      <c r="M9" s="11">
        <v>55951508452</v>
      </c>
      <c r="N9" s="11"/>
      <c r="O9" s="11">
        <v>61925131360</v>
      </c>
      <c r="P9" s="11"/>
      <c r="Q9" s="11">
        <f t="shared" ref="Q9:Q72" si="1">M9-O9</f>
        <v>-5973622908</v>
      </c>
    </row>
    <row r="10" spans="1:17" x14ac:dyDescent="0.55000000000000004">
      <c r="A10" s="3" t="s">
        <v>79</v>
      </c>
      <c r="C10" s="11">
        <v>900000</v>
      </c>
      <c r="D10" s="11"/>
      <c r="E10" s="11">
        <v>3972895637</v>
      </c>
      <c r="F10" s="11"/>
      <c r="G10" s="11">
        <v>2973597581</v>
      </c>
      <c r="H10" s="11"/>
      <c r="I10" s="11">
        <f t="shared" si="0"/>
        <v>999298056</v>
      </c>
      <c r="J10" s="11"/>
      <c r="K10" s="11">
        <v>900000</v>
      </c>
      <c r="L10" s="11"/>
      <c r="M10" s="11">
        <v>3972895637</v>
      </c>
      <c r="N10" s="11"/>
      <c r="O10" s="11">
        <v>2973597581</v>
      </c>
      <c r="P10" s="11"/>
      <c r="Q10" s="11">
        <f t="shared" si="1"/>
        <v>999298056</v>
      </c>
    </row>
    <row r="11" spans="1:17" x14ac:dyDescent="0.55000000000000004">
      <c r="A11" s="3" t="s">
        <v>64</v>
      </c>
      <c r="C11" s="11">
        <v>450000</v>
      </c>
      <c r="D11" s="11"/>
      <c r="E11" s="11">
        <v>4824373208</v>
      </c>
      <c r="F11" s="11"/>
      <c r="G11" s="11">
        <v>2031793193</v>
      </c>
      <c r="H11" s="11"/>
      <c r="I11" s="11">
        <f t="shared" si="0"/>
        <v>2792580015</v>
      </c>
      <c r="J11" s="11"/>
      <c r="K11" s="11">
        <v>450000</v>
      </c>
      <c r="L11" s="11"/>
      <c r="M11" s="11">
        <v>4824373208</v>
      </c>
      <c r="N11" s="11"/>
      <c r="O11" s="11">
        <v>2031793193</v>
      </c>
      <c r="P11" s="11"/>
      <c r="Q11" s="11">
        <f t="shared" si="1"/>
        <v>2792580015</v>
      </c>
    </row>
    <row r="12" spans="1:17" x14ac:dyDescent="0.55000000000000004">
      <c r="A12" s="3" t="s">
        <v>60</v>
      </c>
      <c r="C12" s="11">
        <v>319705</v>
      </c>
      <c r="D12" s="11"/>
      <c r="E12" s="11">
        <v>18668834240</v>
      </c>
      <c r="F12" s="11"/>
      <c r="G12" s="11">
        <v>11081447108</v>
      </c>
      <c r="H12" s="11"/>
      <c r="I12" s="11">
        <f t="shared" si="0"/>
        <v>7587387132</v>
      </c>
      <c r="J12" s="11"/>
      <c r="K12" s="11">
        <v>1457546</v>
      </c>
      <c r="L12" s="11"/>
      <c r="M12" s="11">
        <v>73924282034</v>
      </c>
      <c r="N12" s="11"/>
      <c r="O12" s="11">
        <v>50520695365</v>
      </c>
      <c r="P12" s="11"/>
      <c r="Q12" s="11">
        <f t="shared" si="1"/>
        <v>23403586669</v>
      </c>
    </row>
    <row r="13" spans="1:17" x14ac:dyDescent="0.55000000000000004">
      <c r="A13" s="3" t="s">
        <v>78</v>
      </c>
      <c r="C13" s="11">
        <v>245000</v>
      </c>
      <c r="D13" s="11"/>
      <c r="E13" s="11">
        <v>2342876482</v>
      </c>
      <c r="F13" s="11"/>
      <c r="G13" s="11">
        <v>1888458165</v>
      </c>
      <c r="H13" s="11"/>
      <c r="I13" s="11">
        <f t="shared" si="0"/>
        <v>454418317</v>
      </c>
      <c r="J13" s="11"/>
      <c r="K13" s="11">
        <v>245000</v>
      </c>
      <c r="L13" s="11"/>
      <c r="M13" s="11">
        <v>2342876482</v>
      </c>
      <c r="N13" s="11"/>
      <c r="O13" s="11">
        <v>1888458165</v>
      </c>
      <c r="P13" s="11"/>
      <c r="Q13" s="11">
        <f t="shared" si="1"/>
        <v>454418317</v>
      </c>
    </row>
    <row r="14" spans="1:17" x14ac:dyDescent="0.55000000000000004">
      <c r="A14" s="3" t="s">
        <v>62</v>
      </c>
      <c r="C14" s="11">
        <v>800000</v>
      </c>
      <c r="D14" s="11"/>
      <c r="E14" s="11">
        <v>14584862129</v>
      </c>
      <c r="F14" s="11"/>
      <c r="G14" s="11">
        <v>10970752409</v>
      </c>
      <c r="H14" s="11"/>
      <c r="I14" s="11">
        <f t="shared" si="0"/>
        <v>3614109720</v>
      </c>
      <c r="J14" s="11"/>
      <c r="K14" s="11">
        <v>800000</v>
      </c>
      <c r="L14" s="11"/>
      <c r="M14" s="11">
        <v>14584862129</v>
      </c>
      <c r="N14" s="11"/>
      <c r="O14" s="11">
        <v>10970752409</v>
      </c>
      <c r="P14" s="11"/>
      <c r="Q14" s="11">
        <f>M14-O14</f>
        <v>3614109720</v>
      </c>
    </row>
    <row r="15" spans="1:17" x14ac:dyDescent="0.55000000000000004">
      <c r="A15" s="3" t="s">
        <v>33</v>
      </c>
      <c r="C15" s="11">
        <v>1256254</v>
      </c>
      <c r="D15" s="11"/>
      <c r="E15" s="11">
        <v>18982439246</v>
      </c>
      <c r="F15" s="11"/>
      <c r="G15" s="11">
        <v>21441540386</v>
      </c>
      <c r="H15" s="11"/>
      <c r="I15" s="11">
        <f t="shared" si="0"/>
        <v>-2459101140</v>
      </c>
      <c r="J15" s="11"/>
      <c r="K15" s="11">
        <v>1256254</v>
      </c>
      <c r="L15" s="11"/>
      <c r="M15" s="11">
        <v>18982439246</v>
      </c>
      <c r="N15" s="11"/>
      <c r="O15" s="11">
        <v>21441540386</v>
      </c>
      <c r="P15" s="11"/>
      <c r="Q15" s="11">
        <f t="shared" si="1"/>
        <v>-2459101140</v>
      </c>
    </row>
    <row r="16" spans="1:17" x14ac:dyDescent="0.55000000000000004">
      <c r="A16" s="3" t="s">
        <v>24</v>
      </c>
      <c r="C16" s="11">
        <v>984834</v>
      </c>
      <c r="D16" s="11"/>
      <c r="E16" s="11">
        <v>11845588330</v>
      </c>
      <c r="F16" s="11"/>
      <c r="G16" s="11">
        <v>16417397964</v>
      </c>
      <c r="H16" s="11"/>
      <c r="I16" s="11">
        <f t="shared" si="0"/>
        <v>-4571809634</v>
      </c>
      <c r="J16" s="11"/>
      <c r="K16" s="11">
        <v>984834</v>
      </c>
      <c r="L16" s="11"/>
      <c r="M16" s="11">
        <v>11845588330</v>
      </c>
      <c r="N16" s="11"/>
      <c r="O16" s="11">
        <v>16417397964</v>
      </c>
      <c r="P16" s="11"/>
      <c r="Q16" s="11">
        <f t="shared" si="1"/>
        <v>-4571809634</v>
      </c>
    </row>
    <row r="17" spans="1:17" x14ac:dyDescent="0.55000000000000004">
      <c r="A17" s="3" t="s">
        <v>30</v>
      </c>
      <c r="C17" s="11">
        <v>285750</v>
      </c>
      <c r="D17" s="11"/>
      <c r="E17" s="11">
        <v>15608535958</v>
      </c>
      <c r="F17" s="11"/>
      <c r="G17" s="11">
        <v>12155688100</v>
      </c>
      <c r="H17" s="11"/>
      <c r="I17" s="11">
        <f t="shared" si="0"/>
        <v>3452847858</v>
      </c>
      <c r="J17" s="11"/>
      <c r="K17" s="11">
        <v>285750</v>
      </c>
      <c r="L17" s="11"/>
      <c r="M17" s="11">
        <v>15608535958</v>
      </c>
      <c r="N17" s="11"/>
      <c r="O17" s="11">
        <v>12155688100</v>
      </c>
      <c r="P17" s="11"/>
      <c r="Q17" s="11">
        <f t="shared" si="1"/>
        <v>3452847858</v>
      </c>
    </row>
    <row r="18" spans="1:17" x14ac:dyDescent="0.55000000000000004">
      <c r="A18" s="3" t="s">
        <v>37</v>
      </c>
      <c r="C18" s="11">
        <v>297500</v>
      </c>
      <c r="D18" s="11"/>
      <c r="E18" s="11">
        <v>9004974753</v>
      </c>
      <c r="F18" s="11"/>
      <c r="G18" s="11">
        <v>5657930240</v>
      </c>
      <c r="H18" s="11"/>
      <c r="I18" s="11">
        <f t="shared" si="0"/>
        <v>3347044513</v>
      </c>
      <c r="J18" s="11"/>
      <c r="K18" s="11">
        <v>595000</v>
      </c>
      <c r="L18" s="11"/>
      <c r="M18" s="11">
        <v>17462849250</v>
      </c>
      <c r="N18" s="11"/>
      <c r="O18" s="11">
        <v>11315860478</v>
      </c>
      <c r="P18" s="11"/>
      <c r="Q18" s="11">
        <f t="shared" si="1"/>
        <v>6146988772</v>
      </c>
    </row>
    <row r="19" spans="1:17" x14ac:dyDescent="0.55000000000000004">
      <c r="A19" s="3" t="s">
        <v>28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782206</v>
      </c>
      <c r="L19" s="11"/>
      <c r="M19" s="11">
        <v>8152481958</v>
      </c>
      <c r="N19" s="11"/>
      <c r="O19" s="11">
        <v>7340089695</v>
      </c>
      <c r="P19" s="11"/>
      <c r="Q19" s="11">
        <f t="shared" si="1"/>
        <v>812392263</v>
      </c>
    </row>
    <row r="20" spans="1:17" x14ac:dyDescent="0.55000000000000004">
      <c r="A20" s="3" t="s">
        <v>169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9031031</v>
      </c>
      <c r="L20" s="11"/>
      <c r="M20" s="11">
        <v>36106061938</v>
      </c>
      <c r="N20" s="11"/>
      <c r="O20" s="11">
        <v>36106061938</v>
      </c>
      <c r="P20" s="11"/>
      <c r="Q20" s="11">
        <f t="shared" si="1"/>
        <v>0</v>
      </c>
    </row>
    <row r="21" spans="1:17" x14ac:dyDescent="0.55000000000000004">
      <c r="A21" s="3" t="s">
        <v>46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1491820</v>
      </c>
      <c r="L21" s="11"/>
      <c r="M21" s="11">
        <v>71133520450</v>
      </c>
      <c r="N21" s="11"/>
      <c r="O21" s="11">
        <v>51843710733</v>
      </c>
      <c r="P21" s="11"/>
      <c r="Q21" s="11">
        <f t="shared" si="1"/>
        <v>19289809717</v>
      </c>
    </row>
    <row r="22" spans="1:17" x14ac:dyDescent="0.55000000000000004">
      <c r="A22" s="3" t="s">
        <v>170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1</v>
      </c>
      <c r="L22" s="11"/>
      <c r="M22" s="11">
        <v>2342</v>
      </c>
      <c r="N22" s="11"/>
      <c r="O22" s="11">
        <v>1</v>
      </c>
      <c r="P22" s="11"/>
      <c r="Q22" s="11">
        <f t="shared" si="1"/>
        <v>2341</v>
      </c>
    </row>
    <row r="23" spans="1:17" x14ac:dyDescent="0.55000000000000004">
      <c r="A23" s="3" t="s">
        <v>21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8279051</v>
      </c>
      <c r="L23" s="11"/>
      <c r="M23" s="11">
        <v>33456951362</v>
      </c>
      <c r="N23" s="11"/>
      <c r="O23" s="11">
        <v>46580614632</v>
      </c>
      <c r="P23" s="11"/>
      <c r="Q23" s="11">
        <f t="shared" si="1"/>
        <v>-13123663270</v>
      </c>
    </row>
    <row r="24" spans="1:17" x14ac:dyDescent="0.55000000000000004">
      <c r="A24" s="3" t="s">
        <v>36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451394</v>
      </c>
      <c r="L24" s="11"/>
      <c r="M24" s="11">
        <v>6973592815</v>
      </c>
      <c r="N24" s="11"/>
      <c r="O24" s="11">
        <v>6338221680</v>
      </c>
      <c r="P24" s="11"/>
      <c r="Q24" s="11">
        <f t="shared" si="1"/>
        <v>635371135</v>
      </c>
    </row>
    <row r="25" spans="1:17" x14ac:dyDescent="0.55000000000000004">
      <c r="A25" s="3" t="s">
        <v>164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625000</v>
      </c>
      <c r="L25" s="11"/>
      <c r="M25" s="11">
        <v>4982675695</v>
      </c>
      <c r="N25" s="11"/>
      <c r="O25" s="11">
        <v>5630733067</v>
      </c>
      <c r="P25" s="11"/>
      <c r="Q25" s="11">
        <f t="shared" si="1"/>
        <v>-648057372</v>
      </c>
    </row>
    <row r="26" spans="1:17" x14ac:dyDescent="0.55000000000000004">
      <c r="A26" s="3" t="s">
        <v>171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1327804</v>
      </c>
      <c r="L26" s="11"/>
      <c r="M26" s="11">
        <v>49621659305</v>
      </c>
      <c r="N26" s="11"/>
      <c r="O26" s="11">
        <v>44492629313</v>
      </c>
      <c r="P26" s="11"/>
      <c r="Q26" s="11">
        <f t="shared" si="1"/>
        <v>5129029992</v>
      </c>
    </row>
    <row r="27" spans="1:17" x14ac:dyDescent="0.55000000000000004">
      <c r="A27" s="3" t="s">
        <v>70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1593945</v>
      </c>
      <c r="L27" s="11"/>
      <c r="M27" s="11">
        <v>6412460825</v>
      </c>
      <c r="N27" s="11"/>
      <c r="O27" s="11">
        <v>5448961462</v>
      </c>
      <c r="P27" s="11"/>
      <c r="Q27" s="11">
        <f t="shared" si="1"/>
        <v>963499363</v>
      </c>
    </row>
    <row r="28" spans="1:17" x14ac:dyDescent="0.55000000000000004">
      <c r="A28" s="3" t="s">
        <v>51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250000</v>
      </c>
      <c r="L28" s="11"/>
      <c r="M28" s="11">
        <v>2462758914</v>
      </c>
      <c r="N28" s="11"/>
      <c r="O28" s="11">
        <v>1701793829</v>
      </c>
      <c r="P28" s="11"/>
      <c r="Q28" s="11">
        <f t="shared" si="1"/>
        <v>760965085</v>
      </c>
    </row>
    <row r="29" spans="1:17" x14ac:dyDescent="0.55000000000000004">
      <c r="A29" s="3" t="s">
        <v>22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1007592</v>
      </c>
      <c r="L29" s="11"/>
      <c r="M29" s="11">
        <v>10211347245</v>
      </c>
      <c r="N29" s="11"/>
      <c r="O29" s="11">
        <v>7473185373</v>
      </c>
      <c r="P29" s="11"/>
      <c r="Q29" s="11">
        <f t="shared" si="1"/>
        <v>2738161872</v>
      </c>
    </row>
    <row r="30" spans="1:17" x14ac:dyDescent="0.55000000000000004">
      <c r="A30" s="3" t="s">
        <v>15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1286554</v>
      </c>
      <c r="L30" s="11"/>
      <c r="M30" s="11">
        <v>16305913952</v>
      </c>
      <c r="N30" s="11"/>
      <c r="O30" s="11">
        <v>9139011813</v>
      </c>
      <c r="P30" s="11"/>
      <c r="Q30" s="11">
        <f t="shared" si="1"/>
        <v>7166902139</v>
      </c>
    </row>
    <row r="31" spans="1:17" x14ac:dyDescent="0.55000000000000004">
      <c r="A31" s="3" t="s">
        <v>163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28369173</v>
      </c>
      <c r="L31" s="11"/>
      <c r="M31" s="11">
        <v>50650988220</v>
      </c>
      <c r="N31" s="11"/>
      <c r="O31" s="11">
        <v>44923199638</v>
      </c>
      <c r="P31" s="11"/>
      <c r="Q31" s="11">
        <f t="shared" si="1"/>
        <v>5727788582</v>
      </c>
    </row>
    <row r="32" spans="1:17" x14ac:dyDescent="0.55000000000000004">
      <c r="A32" s="3" t="s">
        <v>17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6752036</v>
      </c>
      <c r="L32" s="11"/>
      <c r="M32" s="11">
        <v>9302640081</v>
      </c>
      <c r="N32" s="11"/>
      <c r="O32" s="11">
        <v>19605971091</v>
      </c>
      <c r="P32" s="11"/>
      <c r="Q32" s="11">
        <f t="shared" si="1"/>
        <v>-10303331010</v>
      </c>
    </row>
    <row r="33" spans="1:17" x14ac:dyDescent="0.55000000000000004">
      <c r="A33" s="3" t="s">
        <v>158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1010259</v>
      </c>
      <c r="L33" s="11"/>
      <c r="M33" s="11">
        <v>60501367200</v>
      </c>
      <c r="N33" s="11"/>
      <c r="O33" s="11">
        <v>59290799496</v>
      </c>
      <c r="P33" s="11"/>
      <c r="Q33" s="11">
        <f t="shared" si="1"/>
        <v>1210567704</v>
      </c>
    </row>
    <row r="34" spans="1:17" x14ac:dyDescent="0.55000000000000004">
      <c r="A34" s="3" t="s">
        <v>26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280150</v>
      </c>
      <c r="L34" s="11"/>
      <c r="M34" s="11">
        <v>9429815967</v>
      </c>
      <c r="N34" s="11"/>
      <c r="O34" s="11">
        <v>7232206282</v>
      </c>
      <c r="P34" s="11"/>
      <c r="Q34" s="11">
        <f t="shared" si="1"/>
        <v>2197609685</v>
      </c>
    </row>
    <row r="35" spans="1:17" x14ac:dyDescent="0.55000000000000004">
      <c r="A35" s="3" t="s">
        <v>40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605101</v>
      </c>
      <c r="L35" s="11"/>
      <c r="M35" s="11">
        <v>10299399094</v>
      </c>
      <c r="N35" s="11"/>
      <c r="O35" s="11">
        <v>13642398737</v>
      </c>
      <c r="P35" s="11"/>
      <c r="Q35" s="11">
        <f t="shared" si="1"/>
        <v>-3342999643</v>
      </c>
    </row>
    <row r="36" spans="1:17" x14ac:dyDescent="0.55000000000000004">
      <c r="A36" s="3" t="s">
        <v>172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2581089</v>
      </c>
      <c r="L36" s="11"/>
      <c r="M36" s="11">
        <v>17572053912</v>
      </c>
      <c r="N36" s="11"/>
      <c r="O36" s="11">
        <v>17572053912</v>
      </c>
      <c r="P36" s="11"/>
      <c r="Q36" s="11">
        <f t="shared" si="1"/>
        <v>0</v>
      </c>
    </row>
    <row r="37" spans="1:17" x14ac:dyDescent="0.55000000000000004">
      <c r="A37" s="3" t="s">
        <v>73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1</v>
      </c>
      <c r="L37" s="11"/>
      <c r="M37" s="11">
        <v>1</v>
      </c>
      <c r="N37" s="11"/>
      <c r="O37" s="11">
        <v>5102</v>
      </c>
      <c r="P37" s="11"/>
      <c r="Q37" s="11">
        <f t="shared" si="1"/>
        <v>-5101</v>
      </c>
    </row>
    <row r="38" spans="1:17" x14ac:dyDescent="0.55000000000000004">
      <c r="A38" s="3" t="s">
        <v>173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3016872</v>
      </c>
      <c r="L38" s="11"/>
      <c r="M38" s="11">
        <v>37278095026</v>
      </c>
      <c r="N38" s="11"/>
      <c r="O38" s="11">
        <v>31431960299</v>
      </c>
      <c r="P38" s="11"/>
      <c r="Q38" s="11">
        <f t="shared" si="1"/>
        <v>5846134727</v>
      </c>
    </row>
    <row r="39" spans="1:17" x14ac:dyDescent="0.55000000000000004">
      <c r="A39" s="3" t="s">
        <v>68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1260000</v>
      </c>
      <c r="L39" s="11"/>
      <c r="M39" s="11">
        <v>29809571400</v>
      </c>
      <c r="N39" s="11"/>
      <c r="O39" s="11">
        <v>30673798469</v>
      </c>
      <c r="P39" s="11"/>
      <c r="Q39" s="11">
        <f t="shared" si="1"/>
        <v>-864227069</v>
      </c>
    </row>
    <row r="40" spans="1:17" x14ac:dyDescent="0.55000000000000004">
      <c r="A40" s="3" t="s">
        <v>61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434505</v>
      </c>
      <c r="L40" s="11"/>
      <c r="M40" s="11">
        <v>9516528147</v>
      </c>
      <c r="N40" s="11"/>
      <c r="O40" s="11">
        <v>6940949505</v>
      </c>
      <c r="P40" s="11"/>
      <c r="Q40" s="11">
        <f t="shared" si="1"/>
        <v>2575578642</v>
      </c>
    </row>
    <row r="41" spans="1:17" x14ac:dyDescent="0.55000000000000004">
      <c r="A41" s="3" t="s">
        <v>143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29250796</v>
      </c>
      <c r="L41" s="11"/>
      <c r="M41" s="11">
        <v>81366594714</v>
      </c>
      <c r="N41" s="11"/>
      <c r="O41" s="11">
        <v>69377134480</v>
      </c>
      <c r="P41" s="11"/>
      <c r="Q41" s="11">
        <f t="shared" si="1"/>
        <v>11989460234</v>
      </c>
    </row>
    <row r="42" spans="1:17" x14ac:dyDescent="0.55000000000000004">
      <c r="A42" s="3" t="s">
        <v>49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551374</v>
      </c>
      <c r="L42" s="11"/>
      <c r="M42" s="11">
        <v>2873996962</v>
      </c>
      <c r="N42" s="11"/>
      <c r="O42" s="11">
        <v>2226903181</v>
      </c>
      <c r="P42" s="11"/>
      <c r="Q42" s="11">
        <f t="shared" si="1"/>
        <v>647093781</v>
      </c>
    </row>
    <row r="43" spans="1:17" x14ac:dyDescent="0.55000000000000004">
      <c r="A43" s="3" t="s">
        <v>71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250000</v>
      </c>
      <c r="L43" s="11"/>
      <c r="M43" s="11">
        <v>4850499825</v>
      </c>
      <c r="N43" s="11"/>
      <c r="O43" s="11">
        <v>3453382827</v>
      </c>
      <c r="P43" s="11"/>
      <c r="Q43" s="11">
        <f t="shared" si="1"/>
        <v>1397116998</v>
      </c>
    </row>
    <row r="44" spans="1:17" x14ac:dyDescent="0.55000000000000004">
      <c r="A44" s="3" t="s">
        <v>56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919653</v>
      </c>
      <c r="L44" s="11"/>
      <c r="M44" s="11">
        <v>4384970642</v>
      </c>
      <c r="N44" s="11"/>
      <c r="O44" s="11">
        <v>4087303541</v>
      </c>
      <c r="P44" s="11"/>
      <c r="Q44" s="11">
        <f t="shared" si="1"/>
        <v>297667101</v>
      </c>
    </row>
    <row r="45" spans="1:17" x14ac:dyDescent="0.55000000000000004">
      <c r="A45" s="3" t="s">
        <v>69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607685</v>
      </c>
      <c r="L45" s="11"/>
      <c r="M45" s="11">
        <v>6245555922</v>
      </c>
      <c r="N45" s="11"/>
      <c r="O45" s="11">
        <v>6632680623</v>
      </c>
      <c r="P45" s="11"/>
      <c r="Q45" s="11">
        <f t="shared" si="1"/>
        <v>-387124701</v>
      </c>
    </row>
    <row r="46" spans="1:17" x14ac:dyDescent="0.55000000000000004">
      <c r="A46" s="3" t="s">
        <v>174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3553104</v>
      </c>
      <c r="L46" s="11"/>
      <c r="M46" s="11">
        <v>32176183324</v>
      </c>
      <c r="N46" s="11"/>
      <c r="O46" s="11">
        <v>25902707225</v>
      </c>
      <c r="P46" s="11"/>
      <c r="Q46" s="11">
        <f t="shared" si="1"/>
        <v>6273476099</v>
      </c>
    </row>
    <row r="47" spans="1:17" x14ac:dyDescent="0.55000000000000004">
      <c r="A47" s="3" t="s">
        <v>42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2081661</v>
      </c>
      <c r="L47" s="11"/>
      <c r="M47" s="11">
        <v>13225094720</v>
      </c>
      <c r="N47" s="11"/>
      <c r="O47" s="11">
        <v>16719742949</v>
      </c>
      <c r="P47" s="11"/>
      <c r="Q47" s="11">
        <f t="shared" si="1"/>
        <v>-3494648229</v>
      </c>
    </row>
    <row r="48" spans="1:17" x14ac:dyDescent="0.55000000000000004">
      <c r="A48" s="3" t="s">
        <v>44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1101091</v>
      </c>
      <c r="L48" s="11"/>
      <c r="M48" s="11">
        <v>18705680259</v>
      </c>
      <c r="N48" s="11"/>
      <c r="O48" s="11">
        <v>19209168351</v>
      </c>
      <c r="P48" s="11"/>
      <c r="Q48" s="11">
        <f t="shared" si="1"/>
        <v>-503488092</v>
      </c>
    </row>
    <row r="49" spans="1:17" x14ac:dyDescent="0.55000000000000004">
      <c r="A49" s="3" t="s">
        <v>29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1897986</v>
      </c>
      <c r="L49" s="11"/>
      <c r="M49" s="11">
        <v>11961633565</v>
      </c>
      <c r="N49" s="11"/>
      <c r="O49" s="11">
        <v>14886007640</v>
      </c>
      <c r="P49" s="11"/>
      <c r="Q49" s="11">
        <f t="shared" si="1"/>
        <v>-2924374075</v>
      </c>
    </row>
    <row r="50" spans="1:17" x14ac:dyDescent="0.55000000000000004">
      <c r="A50" s="3" t="s">
        <v>136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2899792</v>
      </c>
      <c r="L50" s="11"/>
      <c r="M50" s="11">
        <v>71160159235</v>
      </c>
      <c r="N50" s="11"/>
      <c r="O50" s="11">
        <v>61715143667</v>
      </c>
      <c r="P50" s="11"/>
      <c r="Q50" s="11">
        <f t="shared" si="1"/>
        <v>9445015568</v>
      </c>
    </row>
    <row r="51" spans="1:17" x14ac:dyDescent="0.55000000000000004">
      <c r="A51" s="3" t="s">
        <v>161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572500</v>
      </c>
      <c r="L51" s="11"/>
      <c r="M51" s="11">
        <v>9536721310</v>
      </c>
      <c r="N51" s="11"/>
      <c r="O51" s="11">
        <v>8382749096</v>
      </c>
      <c r="P51" s="11"/>
      <c r="Q51" s="11">
        <f t="shared" si="1"/>
        <v>1153972214</v>
      </c>
    </row>
    <row r="52" spans="1:17" x14ac:dyDescent="0.55000000000000004">
      <c r="A52" s="3" t="s">
        <v>152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11503598</v>
      </c>
      <c r="L52" s="11"/>
      <c r="M52" s="11">
        <v>27430207406</v>
      </c>
      <c r="N52" s="11"/>
      <c r="O52" s="11">
        <v>29354034136</v>
      </c>
      <c r="P52" s="11"/>
      <c r="Q52" s="11">
        <f t="shared" si="1"/>
        <v>-1923826730</v>
      </c>
    </row>
    <row r="53" spans="1:17" x14ac:dyDescent="0.55000000000000004">
      <c r="A53" s="3" t="s">
        <v>23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264890</v>
      </c>
      <c r="L53" s="11"/>
      <c r="M53" s="11">
        <v>2975447133</v>
      </c>
      <c r="N53" s="11"/>
      <c r="O53" s="11">
        <v>3315122057</v>
      </c>
      <c r="P53" s="11"/>
      <c r="Q53" s="11">
        <f t="shared" si="1"/>
        <v>-339674924</v>
      </c>
    </row>
    <row r="54" spans="1:17" x14ac:dyDescent="0.55000000000000004">
      <c r="A54" s="3" t="s">
        <v>18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10211395</v>
      </c>
      <c r="L54" s="11"/>
      <c r="M54" s="11">
        <v>24632458475</v>
      </c>
      <c r="N54" s="11"/>
      <c r="O54" s="11">
        <v>19076951015</v>
      </c>
      <c r="P54" s="11"/>
      <c r="Q54" s="11">
        <f t="shared" si="1"/>
        <v>5555507460</v>
      </c>
    </row>
    <row r="55" spans="1:17" x14ac:dyDescent="0.55000000000000004">
      <c r="A55" s="3" t="s">
        <v>55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7799380</v>
      </c>
      <c r="L55" s="11"/>
      <c r="M55" s="11">
        <v>23325316460</v>
      </c>
      <c r="N55" s="11"/>
      <c r="O55" s="11">
        <v>30050525979</v>
      </c>
      <c r="P55" s="11"/>
      <c r="Q55" s="11">
        <f t="shared" si="1"/>
        <v>-6725209519</v>
      </c>
    </row>
    <row r="56" spans="1:17" x14ac:dyDescent="0.55000000000000004">
      <c r="A56" s="3" t="s">
        <v>20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10767247</v>
      </c>
      <c r="L56" s="11"/>
      <c r="M56" s="11">
        <v>42440061911</v>
      </c>
      <c r="N56" s="11"/>
      <c r="O56" s="11">
        <v>31146259268</v>
      </c>
      <c r="P56" s="11"/>
      <c r="Q56" s="11">
        <f t="shared" si="1"/>
        <v>11293802643</v>
      </c>
    </row>
    <row r="57" spans="1:17" x14ac:dyDescent="0.55000000000000004">
      <c r="A57" s="3" t="s">
        <v>45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393537</v>
      </c>
      <c r="L57" s="11"/>
      <c r="M57" s="11">
        <v>13935990711</v>
      </c>
      <c r="N57" s="11"/>
      <c r="O57" s="11">
        <v>11117774690</v>
      </c>
      <c r="P57" s="11"/>
      <c r="Q57" s="11">
        <f t="shared" si="1"/>
        <v>2818216021</v>
      </c>
    </row>
    <row r="58" spans="1:17" x14ac:dyDescent="0.55000000000000004">
      <c r="A58" s="3" t="s">
        <v>54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34669</v>
      </c>
      <c r="L58" s="11"/>
      <c r="M58" s="11">
        <v>506777548</v>
      </c>
      <c r="N58" s="11"/>
      <c r="O58" s="11">
        <v>491783007</v>
      </c>
      <c r="P58" s="11"/>
      <c r="Q58" s="11">
        <f t="shared" si="1"/>
        <v>14994541</v>
      </c>
    </row>
    <row r="59" spans="1:17" x14ac:dyDescent="0.55000000000000004">
      <c r="A59" s="3" t="s">
        <v>66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753617</v>
      </c>
      <c r="L59" s="11"/>
      <c r="M59" s="11">
        <v>5318399144</v>
      </c>
      <c r="N59" s="11"/>
      <c r="O59" s="11">
        <v>3487963149</v>
      </c>
      <c r="P59" s="11"/>
      <c r="Q59" s="11">
        <f t="shared" si="1"/>
        <v>1830435995</v>
      </c>
    </row>
    <row r="60" spans="1:17" x14ac:dyDescent="0.55000000000000004">
      <c r="A60" s="3" t="s">
        <v>57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16237503</v>
      </c>
      <c r="L60" s="11"/>
      <c r="M60" s="11">
        <v>71035094278</v>
      </c>
      <c r="N60" s="11"/>
      <c r="O60" s="11">
        <v>80317067624</v>
      </c>
      <c r="P60" s="11"/>
      <c r="Q60" s="11">
        <f t="shared" si="1"/>
        <v>-9281973346</v>
      </c>
    </row>
    <row r="61" spans="1:17" x14ac:dyDescent="0.55000000000000004">
      <c r="A61" s="3" t="s">
        <v>53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2581089</v>
      </c>
      <c r="L61" s="11"/>
      <c r="M61" s="11">
        <v>26364206669</v>
      </c>
      <c r="N61" s="11"/>
      <c r="O61" s="11">
        <v>29770163999</v>
      </c>
      <c r="P61" s="11"/>
      <c r="Q61" s="11">
        <f t="shared" si="1"/>
        <v>-3405957330</v>
      </c>
    </row>
    <row r="62" spans="1:17" x14ac:dyDescent="0.55000000000000004">
      <c r="A62" s="3" t="s">
        <v>67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J62" s="11"/>
      <c r="K62" s="11">
        <v>2826173</v>
      </c>
      <c r="L62" s="11"/>
      <c r="M62" s="11">
        <v>24536782420</v>
      </c>
      <c r="N62" s="11"/>
      <c r="O62" s="11">
        <v>34141301410</v>
      </c>
      <c r="P62" s="11"/>
      <c r="Q62" s="11">
        <f t="shared" si="1"/>
        <v>-9604518990</v>
      </c>
    </row>
    <row r="63" spans="1:17" x14ac:dyDescent="0.55000000000000004">
      <c r="A63" s="3" t="s">
        <v>154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4679999</v>
      </c>
      <c r="L63" s="11"/>
      <c r="M63" s="11">
        <v>12860077071</v>
      </c>
      <c r="N63" s="11"/>
      <c r="O63" s="11">
        <v>15017149903</v>
      </c>
      <c r="P63" s="11"/>
      <c r="Q63" s="11">
        <f t="shared" si="1"/>
        <v>-2157072832</v>
      </c>
    </row>
    <row r="64" spans="1:17" x14ac:dyDescent="0.55000000000000004">
      <c r="A64" s="3" t="s">
        <v>85</v>
      </c>
      <c r="C64" s="11">
        <v>400</v>
      </c>
      <c r="D64" s="11"/>
      <c r="E64" s="11">
        <v>400000000</v>
      </c>
      <c r="F64" s="11"/>
      <c r="G64" s="11">
        <v>317930364</v>
      </c>
      <c r="H64" s="11"/>
      <c r="I64" s="11">
        <f t="shared" si="0"/>
        <v>82069636</v>
      </c>
      <c r="J64" s="11"/>
      <c r="K64" s="11">
        <v>400</v>
      </c>
      <c r="L64" s="11"/>
      <c r="M64" s="11">
        <v>400000000</v>
      </c>
      <c r="N64" s="11"/>
      <c r="O64" s="11">
        <v>317930364</v>
      </c>
      <c r="P64" s="11"/>
      <c r="Q64" s="11">
        <f t="shared" si="1"/>
        <v>82069636</v>
      </c>
    </row>
    <row r="65" spans="1:19" x14ac:dyDescent="0.55000000000000004">
      <c r="A65" s="3" t="s">
        <v>88</v>
      </c>
      <c r="C65" s="11">
        <v>17338</v>
      </c>
      <c r="D65" s="11"/>
      <c r="E65" s="11">
        <v>17338000000</v>
      </c>
      <c r="F65" s="11"/>
      <c r="G65" s="11">
        <v>13703204843</v>
      </c>
      <c r="H65" s="11"/>
      <c r="I65" s="11">
        <f t="shared" si="0"/>
        <v>3634795157</v>
      </c>
      <c r="J65" s="11"/>
      <c r="K65" s="11">
        <v>17338</v>
      </c>
      <c r="L65" s="11"/>
      <c r="M65" s="11">
        <v>17338000000</v>
      </c>
      <c r="N65" s="11"/>
      <c r="O65" s="11">
        <v>13703204843</v>
      </c>
      <c r="P65" s="11"/>
      <c r="Q65" s="11">
        <f t="shared" si="1"/>
        <v>3634795157</v>
      </c>
    </row>
    <row r="66" spans="1:19" x14ac:dyDescent="0.55000000000000004">
      <c r="A66" s="3" t="s">
        <v>175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136666</v>
      </c>
      <c r="L66" s="11"/>
      <c r="M66" s="11">
        <v>135674502371</v>
      </c>
      <c r="N66" s="11"/>
      <c r="O66" s="11">
        <v>122776784180</v>
      </c>
      <c r="P66" s="11"/>
      <c r="Q66" s="11">
        <f t="shared" si="1"/>
        <v>12897718191</v>
      </c>
    </row>
    <row r="67" spans="1:19" x14ac:dyDescent="0.55000000000000004">
      <c r="A67" s="3" t="s">
        <v>176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197327</v>
      </c>
      <c r="L67" s="11"/>
      <c r="M67" s="11">
        <v>197327000000</v>
      </c>
      <c r="N67" s="11"/>
      <c r="O67" s="11">
        <v>169589572247</v>
      </c>
      <c r="P67" s="11"/>
      <c r="Q67" s="11">
        <f t="shared" si="1"/>
        <v>27737427753</v>
      </c>
    </row>
    <row r="68" spans="1:19" x14ac:dyDescent="0.55000000000000004">
      <c r="A68" s="3" t="s">
        <v>177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36825</v>
      </c>
      <c r="L68" s="11"/>
      <c r="M68" s="11">
        <v>31663197262</v>
      </c>
      <c r="N68" s="11"/>
      <c r="O68" s="11">
        <v>29483746852</v>
      </c>
      <c r="P68" s="11"/>
      <c r="Q68" s="11">
        <f t="shared" si="1"/>
        <v>2179450410</v>
      </c>
    </row>
    <row r="69" spans="1:19" x14ac:dyDescent="0.55000000000000004">
      <c r="A69" s="3" t="s">
        <v>178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14300</v>
      </c>
      <c r="L69" s="11"/>
      <c r="M69" s="11">
        <v>14299166751</v>
      </c>
      <c r="N69" s="11"/>
      <c r="O69" s="11">
        <v>13162908790</v>
      </c>
      <c r="P69" s="11"/>
      <c r="Q69" s="11">
        <f t="shared" si="1"/>
        <v>1136257961</v>
      </c>
    </row>
    <row r="70" spans="1:19" x14ac:dyDescent="0.55000000000000004">
      <c r="A70" s="3" t="s">
        <v>179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1">
        <v>16</v>
      </c>
      <c r="L70" s="11"/>
      <c r="M70" s="11">
        <v>16000000</v>
      </c>
      <c r="N70" s="11"/>
      <c r="O70" s="11">
        <v>14018258</v>
      </c>
      <c r="P70" s="11"/>
      <c r="Q70" s="11">
        <f t="shared" si="1"/>
        <v>1981742</v>
      </c>
    </row>
    <row r="71" spans="1:19" x14ac:dyDescent="0.55000000000000004">
      <c r="A71" s="3" t="s">
        <v>180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J71" s="11"/>
      <c r="K71" s="11">
        <v>90132</v>
      </c>
      <c r="L71" s="11"/>
      <c r="M71" s="11">
        <v>90132000000</v>
      </c>
      <c r="N71" s="11"/>
      <c r="O71" s="11">
        <v>75696256246</v>
      </c>
      <c r="P71" s="11"/>
      <c r="Q71" s="11">
        <f t="shared" si="1"/>
        <v>14435743754</v>
      </c>
    </row>
    <row r="72" spans="1:19" x14ac:dyDescent="0.55000000000000004">
      <c r="A72" s="3" t="s">
        <v>119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161396</v>
      </c>
      <c r="L72" s="11"/>
      <c r="M72" s="11">
        <v>143317194448</v>
      </c>
      <c r="N72" s="11"/>
      <c r="O72" s="11">
        <v>144129691397</v>
      </c>
      <c r="P72" s="11"/>
      <c r="Q72" s="11">
        <f t="shared" si="1"/>
        <v>-812496949</v>
      </c>
    </row>
    <row r="73" spans="1:19" x14ac:dyDescent="0.55000000000000004">
      <c r="A73" s="3" t="s">
        <v>181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77" si="2">E73-G73</f>
        <v>0</v>
      </c>
      <c r="J73" s="11"/>
      <c r="K73" s="11">
        <v>112600</v>
      </c>
      <c r="L73" s="11"/>
      <c r="M73" s="11">
        <v>112600000000</v>
      </c>
      <c r="N73" s="11"/>
      <c r="O73" s="11">
        <v>92011299928</v>
      </c>
      <c r="P73" s="11"/>
      <c r="Q73" s="11">
        <f t="shared" ref="Q73:Q77" si="3">M73-O73</f>
        <v>20588700072</v>
      </c>
    </row>
    <row r="74" spans="1:19" x14ac:dyDescent="0.55000000000000004">
      <c r="A74" s="3" t="s">
        <v>118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2"/>
        <v>0</v>
      </c>
      <c r="J74" s="11"/>
      <c r="K74" s="11">
        <v>105000</v>
      </c>
      <c r="L74" s="11"/>
      <c r="M74" s="11">
        <v>105000000000</v>
      </c>
      <c r="N74" s="11"/>
      <c r="O74" s="11">
        <v>98839582078</v>
      </c>
      <c r="P74" s="11"/>
      <c r="Q74" s="11">
        <f t="shared" si="3"/>
        <v>6160417922</v>
      </c>
    </row>
    <row r="75" spans="1:19" x14ac:dyDescent="0.55000000000000004">
      <c r="A75" s="3" t="s">
        <v>182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2"/>
        <v>0</v>
      </c>
      <c r="J75" s="11"/>
      <c r="K75" s="11">
        <v>26700</v>
      </c>
      <c r="L75" s="11"/>
      <c r="M75" s="11">
        <v>26700000000</v>
      </c>
      <c r="N75" s="11"/>
      <c r="O75" s="11">
        <v>22107063368</v>
      </c>
      <c r="P75" s="11"/>
      <c r="Q75" s="11">
        <f t="shared" si="3"/>
        <v>4592936632</v>
      </c>
    </row>
    <row r="76" spans="1:19" x14ac:dyDescent="0.55000000000000004">
      <c r="A76" s="3" t="s">
        <v>90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2"/>
        <v>0</v>
      </c>
      <c r="J76" s="11"/>
      <c r="K76" s="11">
        <v>42055</v>
      </c>
      <c r="L76" s="11"/>
      <c r="M76" s="11">
        <v>29994917238</v>
      </c>
      <c r="N76" s="11"/>
      <c r="O76" s="11">
        <v>27246700640</v>
      </c>
      <c r="P76" s="11"/>
      <c r="Q76" s="11">
        <f t="shared" si="3"/>
        <v>2748216598</v>
      </c>
    </row>
    <row r="77" spans="1:19" x14ac:dyDescent="0.55000000000000004">
      <c r="A77" s="3" t="s">
        <v>117</v>
      </c>
      <c r="C77" s="11">
        <v>0</v>
      </c>
      <c r="D77" s="11"/>
      <c r="E77" s="11">
        <v>0</v>
      </c>
      <c r="F77" s="11"/>
      <c r="G77" s="11">
        <v>0</v>
      </c>
      <c r="H77" s="11"/>
      <c r="I77" s="11">
        <f t="shared" si="2"/>
        <v>0</v>
      </c>
      <c r="J77" s="11"/>
      <c r="K77" s="11">
        <v>652593</v>
      </c>
      <c r="L77" s="11"/>
      <c r="M77" s="11">
        <v>625568596684</v>
      </c>
      <c r="N77" s="11"/>
      <c r="O77" s="11">
        <v>603278123817</v>
      </c>
      <c r="P77" s="11"/>
      <c r="Q77" s="11">
        <f t="shared" si="3"/>
        <v>22290472867</v>
      </c>
    </row>
    <row r="78" spans="1:19" x14ac:dyDescent="0.55000000000000004">
      <c r="A78" s="3" t="s">
        <v>80</v>
      </c>
      <c r="C78" s="3" t="s">
        <v>80</v>
      </c>
      <c r="E78" s="9">
        <f>SUM(E8:E77)</f>
        <v>180516101843</v>
      </c>
      <c r="F78" s="8"/>
      <c r="G78" s="9">
        <f>SUM(G8:G77)</f>
        <v>147787274805</v>
      </c>
      <c r="H78" s="8"/>
      <c r="I78" s="9">
        <f>SUM(I8:I77)</f>
        <v>32728827038</v>
      </c>
      <c r="J78" s="8"/>
      <c r="K78" s="8" t="s">
        <v>80</v>
      </c>
      <c r="L78" s="8"/>
      <c r="M78" s="9">
        <f>SUM(M8:M77)</f>
        <v>2823661705471</v>
      </c>
      <c r="N78" s="8"/>
      <c r="O78" s="9">
        <f>SUM(O8:O77)</f>
        <v>2625574184156</v>
      </c>
      <c r="P78" s="8"/>
      <c r="Q78" s="9">
        <f>SUM(Q8:Q77)</f>
        <v>198087521315</v>
      </c>
      <c r="S78" s="5"/>
    </row>
    <row r="79" spans="1:19" x14ac:dyDescent="0.55000000000000004">
      <c r="I79" s="16"/>
      <c r="J79" s="16"/>
      <c r="K79" s="16"/>
      <c r="L79" s="16"/>
      <c r="M79" s="16"/>
      <c r="N79" s="16"/>
      <c r="O79" s="16"/>
      <c r="P79" s="16"/>
      <c r="Q79" s="16"/>
      <c r="S79" s="5"/>
    </row>
    <row r="80" spans="1:19" x14ac:dyDescent="0.55000000000000004">
      <c r="S80" s="5"/>
    </row>
    <row r="81" spans="5:19" x14ac:dyDescent="0.55000000000000004">
      <c r="E81" s="5"/>
      <c r="S81" s="5"/>
    </row>
    <row r="82" spans="5:19" x14ac:dyDescent="0.55000000000000004">
      <c r="E82" s="5"/>
      <c r="S82" s="5"/>
    </row>
    <row r="83" spans="5:19" x14ac:dyDescent="0.55000000000000004">
      <c r="E83" s="5"/>
    </row>
    <row r="84" spans="5:19" x14ac:dyDescent="0.55000000000000004">
      <c r="E84" s="5"/>
      <c r="I84" s="16"/>
      <c r="J84" s="16"/>
      <c r="K84" s="16"/>
      <c r="L84" s="16"/>
      <c r="M84" s="16"/>
      <c r="N84" s="16"/>
      <c r="O84" s="16"/>
      <c r="P84" s="16"/>
      <c r="Q8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9"/>
  <sheetViews>
    <sheetView rightToLeft="1" topLeftCell="A63" workbookViewId="0">
      <selection activeCell="I75" sqref="I75:Q82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K6" s="2" t="s">
        <v>112</v>
      </c>
      <c r="L6" s="2" t="s">
        <v>112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</row>
    <row r="7" spans="1:17" ht="24.75" x14ac:dyDescent="0.55000000000000004">
      <c r="A7" s="2" t="s">
        <v>3</v>
      </c>
      <c r="C7" s="2" t="s">
        <v>7</v>
      </c>
      <c r="E7" s="2" t="s">
        <v>165</v>
      </c>
      <c r="G7" s="2" t="s">
        <v>166</v>
      </c>
      <c r="I7" s="2" t="s">
        <v>167</v>
      </c>
      <c r="K7" s="2" t="s">
        <v>7</v>
      </c>
      <c r="M7" s="2" t="s">
        <v>165</v>
      </c>
      <c r="O7" s="2" t="s">
        <v>166</v>
      </c>
      <c r="Q7" s="2" t="s">
        <v>167</v>
      </c>
    </row>
    <row r="8" spans="1:17" x14ac:dyDescent="0.55000000000000004">
      <c r="A8" s="3" t="s">
        <v>56</v>
      </c>
      <c r="C8" s="11">
        <v>10127670</v>
      </c>
      <c r="D8" s="11"/>
      <c r="E8" s="11">
        <v>45857054205</v>
      </c>
      <c r="F8" s="11"/>
      <c r="G8" s="11">
        <v>47014806397</v>
      </c>
      <c r="H8" s="11"/>
      <c r="I8" s="11">
        <f>E8-G8</f>
        <v>-1157752192</v>
      </c>
      <c r="J8" s="11"/>
      <c r="K8" s="11">
        <v>10127670</v>
      </c>
      <c r="L8" s="11"/>
      <c r="M8" s="11">
        <v>45857054205</v>
      </c>
      <c r="N8" s="11"/>
      <c r="O8" s="11">
        <v>45011391734</v>
      </c>
      <c r="P8" s="11"/>
      <c r="Q8" s="11">
        <f>M8-O8</f>
        <v>845662471</v>
      </c>
    </row>
    <row r="9" spans="1:17" x14ac:dyDescent="0.55000000000000004">
      <c r="A9" s="3" t="s">
        <v>62</v>
      </c>
      <c r="C9" s="11">
        <v>800000</v>
      </c>
      <c r="D9" s="11"/>
      <c r="E9" s="11">
        <v>12079695600</v>
      </c>
      <c r="F9" s="11"/>
      <c r="G9" s="11">
        <v>16608170791</v>
      </c>
      <c r="H9" s="11"/>
      <c r="I9" s="11">
        <f t="shared" ref="I9:I72" si="0">E9-G9</f>
        <v>-4528475191</v>
      </c>
      <c r="J9" s="11"/>
      <c r="K9" s="11">
        <v>800000</v>
      </c>
      <c r="L9" s="11"/>
      <c r="M9" s="11">
        <v>12079695600</v>
      </c>
      <c r="N9" s="11"/>
      <c r="O9" s="11">
        <v>10970752403</v>
      </c>
      <c r="P9" s="11"/>
      <c r="Q9" s="11">
        <f t="shared" ref="Q9:Q72" si="1">M9-O9</f>
        <v>1108943197</v>
      </c>
    </row>
    <row r="10" spans="1:17" x14ac:dyDescent="0.55000000000000004">
      <c r="A10" s="3" t="s">
        <v>69</v>
      </c>
      <c r="C10" s="11">
        <v>4323117</v>
      </c>
      <c r="D10" s="11"/>
      <c r="E10" s="11">
        <v>36484878913</v>
      </c>
      <c r="F10" s="11"/>
      <c r="G10" s="11">
        <v>43618553706</v>
      </c>
      <c r="H10" s="11"/>
      <c r="I10" s="11">
        <f t="shared" si="0"/>
        <v>-7133674793</v>
      </c>
      <c r="J10" s="11"/>
      <c r="K10" s="11">
        <v>4323117</v>
      </c>
      <c r="L10" s="11"/>
      <c r="M10" s="11">
        <v>36484878913</v>
      </c>
      <c r="N10" s="11"/>
      <c r="O10" s="11">
        <v>47185391111</v>
      </c>
      <c r="P10" s="11"/>
      <c r="Q10" s="11">
        <f t="shared" si="1"/>
        <v>-10700512198</v>
      </c>
    </row>
    <row r="11" spans="1:17" x14ac:dyDescent="0.55000000000000004">
      <c r="A11" s="3" t="s">
        <v>43</v>
      </c>
      <c r="C11" s="11">
        <v>4798896</v>
      </c>
      <c r="D11" s="11"/>
      <c r="E11" s="11">
        <v>27858800601</v>
      </c>
      <c r="F11" s="11"/>
      <c r="G11" s="11">
        <v>34394169921</v>
      </c>
      <c r="H11" s="11"/>
      <c r="I11" s="11">
        <f t="shared" si="0"/>
        <v>-6535369320</v>
      </c>
      <c r="J11" s="11"/>
      <c r="K11" s="11">
        <v>4798896</v>
      </c>
      <c r="L11" s="11"/>
      <c r="M11" s="11">
        <v>27858800601</v>
      </c>
      <c r="N11" s="11"/>
      <c r="O11" s="11">
        <v>30472316688</v>
      </c>
      <c r="P11" s="11"/>
      <c r="Q11" s="11">
        <f t="shared" si="1"/>
        <v>-2613516087</v>
      </c>
    </row>
    <row r="12" spans="1:17" x14ac:dyDescent="0.55000000000000004">
      <c r="A12" s="3" t="s">
        <v>42</v>
      </c>
      <c r="C12" s="11">
        <v>3673251</v>
      </c>
      <c r="D12" s="11"/>
      <c r="E12" s="11">
        <v>26582156739</v>
      </c>
      <c r="F12" s="11"/>
      <c r="G12" s="11">
        <v>31475026249</v>
      </c>
      <c r="H12" s="11"/>
      <c r="I12" s="11">
        <f t="shared" si="0"/>
        <v>-4892869510</v>
      </c>
      <c r="J12" s="11"/>
      <c r="K12" s="11">
        <v>3673251</v>
      </c>
      <c r="L12" s="11"/>
      <c r="M12" s="11">
        <v>26582156739</v>
      </c>
      <c r="N12" s="11"/>
      <c r="O12" s="11">
        <v>29503272861</v>
      </c>
      <c r="P12" s="11"/>
      <c r="Q12" s="11">
        <f t="shared" si="1"/>
        <v>-2921116122</v>
      </c>
    </row>
    <row r="13" spans="1:17" x14ac:dyDescent="0.55000000000000004">
      <c r="A13" s="3" t="s">
        <v>19</v>
      </c>
      <c r="C13" s="11">
        <v>11515273</v>
      </c>
      <c r="D13" s="11"/>
      <c r="E13" s="11">
        <v>30620075311</v>
      </c>
      <c r="F13" s="11"/>
      <c r="G13" s="11">
        <v>28868721470</v>
      </c>
      <c r="H13" s="11"/>
      <c r="I13" s="11">
        <f t="shared" si="0"/>
        <v>1751353841</v>
      </c>
      <c r="J13" s="11"/>
      <c r="K13" s="11">
        <v>11515273</v>
      </c>
      <c r="L13" s="11"/>
      <c r="M13" s="11">
        <v>30620075311</v>
      </c>
      <c r="N13" s="11"/>
      <c r="O13" s="11">
        <v>30762930543</v>
      </c>
      <c r="P13" s="11"/>
      <c r="Q13" s="11">
        <f t="shared" si="1"/>
        <v>-142855232</v>
      </c>
    </row>
    <row r="14" spans="1:17" x14ac:dyDescent="0.55000000000000004">
      <c r="A14" s="3" t="s">
        <v>44</v>
      </c>
      <c r="C14" s="11">
        <v>2394145</v>
      </c>
      <c r="D14" s="11"/>
      <c r="E14" s="11">
        <v>55856249180</v>
      </c>
      <c r="F14" s="11"/>
      <c r="G14" s="11">
        <v>55618259196</v>
      </c>
      <c r="H14" s="11"/>
      <c r="I14" s="11">
        <f t="shared" si="0"/>
        <v>237989984</v>
      </c>
      <c r="J14" s="11"/>
      <c r="K14" s="11">
        <v>2394145</v>
      </c>
      <c r="L14" s="11"/>
      <c r="M14" s="11">
        <v>55856249180</v>
      </c>
      <c r="N14" s="11"/>
      <c r="O14" s="11">
        <v>41767242167</v>
      </c>
      <c r="P14" s="11"/>
      <c r="Q14" s="11">
        <f t="shared" si="1"/>
        <v>14089007013</v>
      </c>
    </row>
    <row r="15" spans="1:17" x14ac:dyDescent="0.55000000000000004">
      <c r="A15" s="3" t="s">
        <v>59</v>
      </c>
      <c r="C15" s="11">
        <v>1500000</v>
      </c>
      <c r="D15" s="11"/>
      <c r="E15" s="11">
        <v>8379841500</v>
      </c>
      <c r="F15" s="11"/>
      <c r="G15" s="11">
        <v>10020024000</v>
      </c>
      <c r="H15" s="11"/>
      <c r="I15" s="11">
        <f t="shared" si="0"/>
        <v>-1640182500</v>
      </c>
      <c r="J15" s="11"/>
      <c r="K15" s="11">
        <v>1500000</v>
      </c>
      <c r="L15" s="11"/>
      <c r="M15" s="11">
        <v>8379841500</v>
      </c>
      <c r="N15" s="11"/>
      <c r="O15" s="11">
        <v>10479716064</v>
      </c>
      <c r="P15" s="11"/>
      <c r="Q15" s="11">
        <f t="shared" si="1"/>
        <v>-2099874564</v>
      </c>
    </row>
    <row r="16" spans="1:17" x14ac:dyDescent="0.55000000000000004">
      <c r="A16" s="3" t="s">
        <v>40</v>
      </c>
      <c r="C16" s="11">
        <v>1919011</v>
      </c>
      <c r="D16" s="11"/>
      <c r="E16" s="11">
        <v>28976335916</v>
      </c>
      <c r="F16" s="11"/>
      <c r="G16" s="11">
        <v>30578713939</v>
      </c>
      <c r="H16" s="11"/>
      <c r="I16" s="11">
        <f t="shared" si="0"/>
        <v>-1602378023</v>
      </c>
      <c r="J16" s="11"/>
      <c r="K16" s="11">
        <v>1919011</v>
      </c>
      <c r="L16" s="11"/>
      <c r="M16" s="11">
        <v>28976335916</v>
      </c>
      <c r="N16" s="11"/>
      <c r="O16" s="11">
        <v>43265361139</v>
      </c>
      <c r="P16" s="11"/>
      <c r="Q16" s="11">
        <f t="shared" si="1"/>
        <v>-14289025223</v>
      </c>
    </row>
    <row r="17" spans="1:17" x14ac:dyDescent="0.55000000000000004">
      <c r="A17" s="3" t="s">
        <v>73</v>
      </c>
      <c r="C17" s="11">
        <v>3353456</v>
      </c>
      <c r="D17" s="11"/>
      <c r="E17" s="11">
        <v>18867626622</v>
      </c>
      <c r="F17" s="11"/>
      <c r="G17" s="11">
        <v>17434439448</v>
      </c>
      <c r="H17" s="11"/>
      <c r="I17" s="11">
        <f t="shared" si="0"/>
        <v>1433187174</v>
      </c>
      <c r="J17" s="11"/>
      <c r="K17" s="11">
        <v>3353456</v>
      </c>
      <c r="L17" s="11"/>
      <c r="M17" s="11">
        <v>18867626622</v>
      </c>
      <c r="N17" s="11"/>
      <c r="O17" s="11">
        <v>12239882796</v>
      </c>
      <c r="P17" s="11"/>
      <c r="Q17" s="11">
        <f t="shared" si="1"/>
        <v>6627743826</v>
      </c>
    </row>
    <row r="18" spans="1:17" x14ac:dyDescent="0.55000000000000004">
      <c r="A18" s="3" t="s">
        <v>60</v>
      </c>
      <c r="C18" s="11">
        <v>551613</v>
      </c>
      <c r="D18" s="11"/>
      <c r="E18" s="11">
        <v>29971767138</v>
      </c>
      <c r="F18" s="11"/>
      <c r="G18" s="11">
        <v>42688130374</v>
      </c>
      <c r="H18" s="11"/>
      <c r="I18" s="11">
        <f t="shared" si="0"/>
        <v>-12716363236</v>
      </c>
      <c r="J18" s="11"/>
      <c r="K18" s="11">
        <v>551613</v>
      </c>
      <c r="L18" s="11"/>
      <c r="M18" s="11">
        <v>29971767138</v>
      </c>
      <c r="N18" s="11"/>
      <c r="O18" s="11">
        <v>19119720636</v>
      </c>
      <c r="P18" s="11"/>
      <c r="Q18" s="11">
        <f t="shared" si="1"/>
        <v>10852046502</v>
      </c>
    </row>
    <row r="19" spans="1:17" x14ac:dyDescent="0.55000000000000004">
      <c r="A19" s="3" t="s">
        <v>52</v>
      </c>
      <c r="C19" s="11">
        <v>21952854</v>
      </c>
      <c r="D19" s="11"/>
      <c r="E19" s="11">
        <v>26514014940</v>
      </c>
      <c r="F19" s="11"/>
      <c r="G19" s="11">
        <v>30812995140</v>
      </c>
      <c r="H19" s="11"/>
      <c r="I19" s="11">
        <f t="shared" si="0"/>
        <v>-4298980200</v>
      </c>
      <c r="J19" s="11"/>
      <c r="K19" s="11">
        <v>21952854</v>
      </c>
      <c r="L19" s="11"/>
      <c r="M19" s="11">
        <v>26514014940</v>
      </c>
      <c r="N19" s="11"/>
      <c r="O19" s="11">
        <v>47288782202</v>
      </c>
      <c r="P19" s="11"/>
      <c r="Q19" s="11">
        <f t="shared" si="1"/>
        <v>-20774767262</v>
      </c>
    </row>
    <row r="20" spans="1:17" x14ac:dyDescent="0.55000000000000004">
      <c r="A20" s="3" t="s">
        <v>23</v>
      </c>
      <c r="C20" s="11">
        <v>2283311</v>
      </c>
      <c r="D20" s="11"/>
      <c r="E20" s="11">
        <v>44736285654</v>
      </c>
      <c r="F20" s="11"/>
      <c r="G20" s="11">
        <v>42466560354</v>
      </c>
      <c r="H20" s="11"/>
      <c r="I20" s="11">
        <f t="shared" si="0"/>
        <v>2269725300</v>
      </c>
      <c r="J20" s="11"/>
      <c r="K20" s="11">
        <v>2283311</v>
      </c>
      <c r="L20" s="11"/>
      <c r="M20" s="11">
        <v>44736285654</v>
      </c>
      <c r="N20" s="11"/>
      <c r="O20" s="11">
        <v>28575841521</v>
      </c>
      <c r="P20" s="11"/>
      <c r="Q20" s="11">
        <f t="shared" si="1"/>
        <v>16160444133</v>
      </c>
    </row>
    <row r="21" spans="1:17" x14ac:dyDescent="0.55000000000000004">
      <c r="A21" s="3" t="s">
        <v>30</v>
      </c>
      <c r="C21" s="11">
        <v>285750</v>
      </c>
      <c r="D21" s="11"/>
      <c r="E21" s="11">
        <v>14841601396</v>
      </c>
      <c r="F21" s="11"/>
      <c r="G21" s="11">
        <v>14800636733</v>
      </c>
      <c r="H21" s="11"/>
      <c r="I21" s="11">
        <f t="shared" si="0"/>
        <v>40964663</v>
      </c>
      <c r="J21" s="11"/>
      <c r="K21" s="11">
        <v>285750</v>
      </c>
      <c r="L21" s="11"/>
      <c r="M21" s="11">
        <v>14841601396</v>
      </c>
      <c r="N21" s="11"/>
      <c r="O21" s="11">
        <v>12155688101</v>
      </c>
      <c r="P21" s="11"/>
      <c r="Q21" s="11">
        <f t="shared" si="1"/>
        <v>2685913295</v>
      </c>
    </row>
    <row r="22" spans="1:17" x14ac:dyDescent="0.55000000000000004">
      <c r="A22" s="3" t="s">
        <v>54</v>
      </c>
      <c r="C22" s="11">
        <v>1548344</v>
      </c>
      <c r="D22" s="11"/>
      <c r="E22" s="11">
        <v>18177141281</v>
      </c>
      <c r="F22" s="11"/>
      <c r="G22" s="11">
        <v>15976183446</v>
      </c>
      <c r="H22" s="11"/>
      <c r="I22" s="11">
        <f t="shared" si="0"/>
        <v>2200957835</v>
      </c>
      <c r="J22" s="11"/>
      <c r="K22" s="11">
        <v>1548344</v>
      </c>
      <c r="L22" s="11"/>
      <c r="M22" s="11">
        <v>18177141281</v>
      </c>
      <c r="N22" s="11"/>
      <c r="O22" s="11">
        <v>21963404409</v>
      </c>
      <c r="P22" s="11"/>
      <c r="Q22" s="11">
        <f t="shared" si="1"/>
        <v>-3786263128</v>
      </c>
    </row>
    <row r="23" spans="1:17" x14ac:dyDescent="0.55000000000000004">
      <c r="A23" s="3" t="s">
        <v>66</v>
      </c>
      <c r="C23" s="11">
        <v>7396526</v>
      </c>
      <c r="D23" s="11"/>
      <c r="E23" s="11">
        <v>46614955689</v>
      </c>
      <c r="F23" s="11"/>
      <c r="G23" s="11">
        <v>52129343192</v>
      </c>
      <c r="H23" s="11"/>
      <c r="I23" s="11">
        <f t="shared" si="0"/>
        <v>-5514387503</v>
      </c>
      <c r="J23" s="11"/>
      <c r="K23" s="11">
        <v>7396526</v>
      </c>
      <c r="L23" s="11"/>
      <c r="M23" s="11">
        <v>46614955689</v>
      </c>
      <c r="N23" s="11"/>
      <c r="O23" s="11">
        <v>34233317617</v>
      </c>
      <c r="P23" s="11"/>
      <c r="Q23" s="11">
        <f t="shared" si="1"/>
        <v>12381638072</v>
      </c>
    </row>
    <row r="24" spans="1:17" x14ac:dyDescent="0.55000000000000004">
      <c r="A24" s="3" t="s">
        <v>50</v>
      </c>
      <c r="C24" s="11">
        <v>25962</v>
      </c>
      <c r="D24" s="11"/>
      <c r="E24" s="11">
        <v>230166722540</v>
      </c>
      <c r="F24" s="11"/>
      <c r="G24" s="11">
        <v>181137778308</v>
      </c>
      <c r="H24" s="11"/>
      <c r="I24" s="11">
        <f t="shared" si="0"/>
        <v>49028944232</v>
      </c>
      <c r="J24" s="11"/>
      <c r="K24" s="11">
        <v>25962</v>
      </c>
      <c r="L24" s="11"/>
      <c r="M24" s="11">
        <v>230166722540</v>
      </c>
      <c r="N24" s="11"/>
      <c r="O24" s="11">
        <v>149996340715</v>
      </c>
      <c r="P24" s="11"/>
      <c r="Q24" s="11">
        <f t="shared" si="1"/>
        <v>80170381825</v>
      </c>
    </row>
    <row r="25" spans="1:17" x14ac:dyDescent="0.55000000000000004">
      <c r="A25" s="3" t="s">
        <v>28</v>
      </c>
      <c r="C25" s="11">
        <v>4475916</v>
      </c>
      <c r="D25" s="11"/>
      <c r="E25" s="11">
        <v>61533601866</v>
      </c>
      <c r="F25" s="11"/>
      <c r="G25" s="11">
        <v>66783757339</v>
      </c>
      <c r="H25" s="11"/>
      <c r="I25" s="11">
        <f t="shared" si="0"/>
        <v>-5250155473</v>
      </c>
      <c r="J25" s="11"/>
      <c r="K25" s="11">
        <v>4475916</v>
      </c>
      <c r="L25" s="11"/>
      <c r="M25" s="11">
        <v>61533601866</v>
      </c>
      <c r="N25" s="11"/>
      <c r="O25" s="11">
        <v>42001243788</v>
      </c>
      <c r="P25" s="11"/>
      <c r="Q25" s="11">
        <f t="shared" si="1"/>
        <v>19532358078</v>
      </c>
    </row>
    <row r="26" spans="1:17" x14ac:dyDescent="0.55000000000000004">
      <c r="A26" s="3" t="s">
        <v>46</v>
      </c>
      <c r="C26" s="11">
        <v>667896</v>
      </c>
      <c r="D26" s="11"/>
      <c r="E26" s="11">
        <v>35964655758</v>
      </c>
      <c r="F26" s="11"/>
      <c r="G26" s="11">
        <v>36177110804</v>
      </c>
      <c r="H26" s="11"/>
      <c r="I26" s="11">
        <f t="shared" si="0"/>
        <v>-212455046</v>
      </c>
      <c r="J26" s="11"/>
      <c r="K26" s="11">
        <v>667896</v>
      </c>
      <c r="L26" s="11"/>
      <c r="M26" s="11">
        <v>35964655758</v>
      </c>
      <c r="N26" s="11"/>
      <c r="O26" s="11">
        <v>23210713782</v>
      </c>
      <c r="P26" s="11"/>
      <c r="Q26" s="11">
        <f t="shared" si="1"/>
        <v>12753941976</v>
      </c>
    </row>
    <row r="27" spans="1:17" x14ac:dyDescent="0.55000000000000004">
      <c r="A27" s="3" t="s">
        <v>35</v>
      </c>
      <c r="C27" s="11">
        <v>1754782</v>
      </c>
      <c r="D27" s="11"/>
      <c r="E27" s="11">
        <v>46242481158</v>
      </c>
      <c r="F27" s="11"/>
      <c r="G27" s="11">
        <v>45440084276</v>
      </c>
      <c r="H27" s="11"/>
      <c r="I27" s="11">
        <f t="shared" si="0"/>
        <v>802396882</v>
      </c>
      <c r="J27" s="11"/>
      <c r="K27" s="11">
        <v>1754782</v>
      </c>
      <c r="L27" s="11"/>
      <c r="M27" s="11">
        <v>46242481158</v>
      </c>
      <c r="N27" s="11"/>
      <c r="O27" s="11">
        <v>31520242721</v>
      </c>
      <c r="P27" s="11"/>
      <c r="Q27" s="11">
        <f t="shared" si="1"/>
        <v>14722238437</v>
      </c>
    </row>
    <row r="28" spans="1:17" x14ac:dyDescent="0.55000000000000004">
      <c r="A28" s="3" t="s">
        <v>21</v>
      </c>
      <c r="C28" s="11">
        <v>9311895</v>
      </c>
      <c r="D28" s="11"/>
      <c r="E28" s="11">
        <v>44801407847</v>
      </c>
      <c r="F28" s="11"/>
      <c r="G28" s="11">
        <v>43968323817</v>
      </c>
      <c r="H28" s="11"/>
      <c r="I28" s="11">
        <f t="shared" si="0"/>
        <v>833084030</v>
      </c>
      <c r="J28" s="11"/>
      <c r="K28" s="11">
        <v>9311895</v>
      </c>
      <c r="L28" s="11"/>
      <c r="M28" s="11">
        <v>44801407847</v>
      </c>
      <c r="N28" s="11"/>
      <c r="O28" s="11">
        <v>52391729439</v>
      </c>
      <c r="P28" s="11"/>
      <c r="Q28" s="11">
        <f t="shared" si="1"/>
        <v>-7590321592</v>
      </c>
    </row>
    <row r="29" spans="1:17" x14ac:dyDescent="0.55000000000000004">
      <c r="A29" s="3" t="s">
        <v>27</v>
      </c>
      <c r="C29" s="11">
        <v>16580973</v>
      </c>
      <c r="D29" s="11"/>
      <c r="E29" s="11">
        <v>93125086590</v>
      </c>
      <c r="F29" s="11"/>
      <c r="G29" s="11">
        <v>101036598371</v>
      </c>
      <c r="H29" s="11"/>
      <c r="I29" s="11">
        <f t="shared" si="0"/>
        <v>-7911511781</v>
      </c>
      <c r="J29" s="11"/>
      <c r="K29" s="11">
        <v>16580973</v>
      </c>
      <c r="L29" s="11"/>
      <c r="M29" s="11">
        <v>93125086590</v>
      </c>
      <c r="N29" s="11"/>
      <c r="O29" s="11">
        <v>68390957309</v>
      </c>
      <c r="P29" s="11"/>
      <c r="Q29" s="11">
        <f t="shared" si="1"/>
        <v>24734129281</v>
      </c>
    </row>
    <row r="30" spans="1:17" x14ac:dyDescent="0.55000000000000004">
      <c r="A30" s="3" t="s">
        <v>24</v>
      </c>
      <c r="C30" s="11">
        <v>5580722</v>
      </c>
      <c r="D30" s="11"/>
      <c r="E30" s="11">
        <v>54532089201</v>
      </c>
      <c r="F30" s="11"/>
      <c r="G30" s="11">
        <v>56875095312</v>
      </c>
      <c r="H30" s="11"/>
      <c r="I30" s="11">
        <f t="shared" si="0"/>
        <v>-2343006111</v>
      </c>
      <c r="J30" s="11"/>
      <c r="K30" s="11">
        <v>5580722</v>
      </c>
      <c r="L30" s="11"/>
      <c r="M30" s="11">
        <v>54532089201</v>
      </c>
      <c r="N30" s="11"/>
      <c r="O30" s="11">
        <v>93031855129</v>
      </c>
      <c r="P30" s="11"/>
      <c r="Q30" s="11">
        <f t="shared" si="1"/>
        <v>-38499765928</v>
      </c>
    </row>
    <row r="31" spans="1:17" x14ac:dyDescent="0.55000000000000004">
      <c r="A31" s="3" t="s">
        <v>29</v>
      </c>
      <c r="C31" s="11">
        <v>4118130</v>
      </c>
      <c r="D31" s="11"/>
      <c r="E31" s="11">
        <v>25707978354</v>
      </c>
      <c r="F31" s="11"/>
      <c r="G31" s="11">
        <v>27304492933</v>
      </c>
      <c r="H31" s="11"/>
      <c r="I31" s="11">
        <f t="shared" si="0"/>
        <v>-1596514579</v>
      </c>
      <c r="J31" s="11"/>
      <c r="K31" s="11">
        <v>4118130</v>
      </c>
      <c r="L31" s="11"/>
      <c r="M31" s="11">
        <v>25707978354</v>
      </c>
      <c r="N31" s="11"/>
      <c r="O31" s="11">
        <v>32298718026</v>
      </c>
      <c r="P31" s="11"/>
      <c r="Q31" s="11">
        <f t="shared" si="1"/>
        <v>-6590739672</v>
      </c>
    </row>
    <row r="32" spans="1:17" x14ac:dyDescent="0.55000000000000004">
      <c r="A32" s="3" t="s">
        <v>63</v>
      </c>
      <c r="C32" s="11">
        <v>9862089</v>
      </c>
      <c r="D32" s="11"/>
      <c r="E32" s="11">
        <v>81466333530</v>
      </c>
      <c r="F32" s="11"/>
      <c r="G32" s="11">
        <v>80486632239</v>
      </c>
      <c r="H32" s="11"/>
      <c r="I32" s="11">
        <f t="shared" si="0"/>
        <v>979701291</v>
      </c>
      <c r="J32" s="11"/>
      <c r="K32" s="11">
        <v>9862089</v>
      </c>
      <c r="L32" s="11"/>
      <c r="M32" s="11">
        <v>81466333530</v>
      </c>
      <c r="N32" s="11"/>
      <c r="O32" s="11">
        <v>75898507044</v>
      </c>
      <c r="P32" s="11"/>
      <c r="Q32" s="11">
        <f t="shared" si="1"/>
        <v>5567826486</v>
      </c>
    </row>
    <row r="33" spans="1:17" x14ac:dyDescent="0.55000000000000004">
      <c r="A33" s="3" t="s">
        <v>58</v>
      </c>
      <c r="C33" s="11">
        <v>4020453</v>
      </c>
      <c r="D33" s="11"/>
      <c r="E33" s="11">
        <v>29214643836</v>
      </c>
      <c r="F33" s="11"/>
      <c r="G33" s="11">
        <v>33730724211</v>
      </c>
      <c r="H33" s="11"/>
      <c r="I33" s="11">
        <f t="shared" si="0"/>
        <v>-4516080375</v>
      </c>
      <c r="J33" s="11"/>
      <c r="K33" s="11">
        <v>4020453</v>
      </c>
      <c r="L33" s="11"/>
      <c r="M33" s="11">
        <v>29214643836</v>
      </c>
      <c r="N33" s="11"/>
      <c r="O33" s="11">
        <v>44641254672</v>
      </c>
      <c r="P33" s="11"/>
      <c r="Q33" s="11">
        <f t="shared" si="1"/>
        <v>-15426610836</v>
      </c>
    </row>
    <row r="34" spans="1:17" x14ac:dyDescent="0.55000000000000004">
      <c r="A34" s="3" t="s">
        <v>51</v>
      </c>
      <c r="C34" s="11">
        <v>250000</v>
      </c>
      <c r="D34" s="11"/>
      <c r="E34" s="11">
        <v>1930942125</v>
      </c>
      <c r="F34" s="11"/>
      <c r="G34" s="11">
        <v>2497550625</v>
      </c>
      <c r="H34" s="11"/>
      <c r="I34" s="11">
        <f t="shared" si="0"/>
        <v>-566608500</v>
      </c>
      <c r="J34" s="11"/>
      <c r="K34" s="11">
        <v>250000</v>
      </c>
      <c r="L34" s="11"/>
      <c r="M34" s="11">
        <v>1930942125</v>
      </c>
      <c r="N34" s="11"/>
      <c r="O34" s="11">
        <v>1701793825</v>
      </c>
      <c r="P34" s="11"/>
      <c r="Q34" s="11">
        <f t="shared" si="1"/>
        <v>229148300</v>
      </c>
    </row>
    <row r="35" spans="1:17" x14ac:dyDescent="0.55000000000000004">
      <c r="A35" s="3" t="s">
        <v>22</v>
      </c>
      <c r="C35" s="11">
        <v>2320204</v>
      </c>
      <c r="D35" s="11"/>
      <c r="E35" s="11">
        <v>22187556323</v>
      </c>
      <c r="F35" s="11"/>
      <c r="G35" s="11">
        <v>22925603934</v>
      </c>
      <c r="H35" s="11"/>
      <c r="I35" s="11">
        <f t="shared" si="0"/>
        <v>-738047611</v>
      </c>
      <c r="J35" s="11"/>
      <c r="K35" s="11">
        <v>2320204</v>
      </c>
      <c r="L35" s="11"/>
      <c r="M35" s="11">
        <v>22187556323</v>
      </c>
      <c r="N35" s="11"/>
      <c r="O35" s="11">
        <v>17208666397</v>
      </c>
      <c r="P35" s="11"/>
      <c r="Q35" s="11">
        <f t="shared" si="1"/>
        <v>4978889926</v>
      </c>
    </row>
    <row r="36" spans="1:17" x14ac:dyDescent="0.55000000000000004">
      <c r="A36" s="3" t="s">
        <v>15</v>
      </c>
      <c r="C36" s="11">
        <v>5380113</v>
      </c>
      <c r="D36" s="11"/>
      <c r="E36" s="11">
        <v>59096519670</v>
      </c>
      <c r="F36" s="11"/>
      <c r="G36" s="11">
        <v>66102532409</v>
      </c>
      <c r="H36" s="11"/>
      <c r="I36" s="11">
        <f t="shared" si="0"/>
        <v>-7006012739</v>
      </c>
      <c r="J36" s="11"/>
      <c r="K36" s="11">
        <v>5380113</v>
      </c>
      <c r="L36" s="11"/>
      <c r="M36" s="11">
        <v>59096519670</v>
      </c>
      <c r="N36" s="11"/>
      <c r="O36" s="11">
        <v>38217530187</v>
      </c>
      <c r="P36" s="11"/>
      <c r="Q36" s="11">
        <f t="shared" si="1"/>
        <v>20878989483</v>
      </c>
    </row>
    <row r="37" spans="1:17" x14ac:dyDescent="0.55000000000000004">
      <c r="A37" s="3" t="s">
        <v>48</v>
      </c>
      <c r="C37" s="11">
        <v>2462980</v>
      </c>
      <c r="D37" s="11"/>
      <c r="E37" s="11">
        <v>31044764410</v>
      </c>
      <c r="F37" s="11"/>
      <c r="G37" s="11">
        <v>32160389976</v>
      </c>
      <c r="H37" s="11"/>
      <c r="I37" s="11">
        <f t="shared" si="0"/>
        <v>-1115625566</v>
      </c>
      <c r="J37" s="11"/>
      <c r="K37" s="11">
        <v>2462980</v>
      </c>
      <c r="L37" s="11"/>
      <c r="M37" s="11">
        <v>31044764410</v>
      </c>
      <c r="N37" s="11"/>
      <c r="O37" s="11">
        <v>35867045672</v>
      </c>
      <c r="P37" s="11"/>
      <c r="Q37" s="11">
        <f t="shared" si="1"/>
        <v>-4822281262</v>
      </c>
    </row>
    <row r="38" spans="1:17" x14ac:dyDescent="0.55000000000000004">
      <c r="A38" s="3" t="s">
        <v>68</v>
      </c>
      <c r="C38" s="11">
        <v>55628</v>
      </c>
      <c r="D38" s="11"/>
      <c r="E38" s="11">
        <v>1025206628</v>
      </c>
      <c r="F38" s="11"/>
      <c r="G38" s="11">
        <v>1197733310</v>
      </c>
      <c r="H38" s="11"/>
      <c r="I38" s="11">
        <f t="shared" si="0"/>
        <v>-172526682</v>
      </c>
      <c r="J38" s="11"/>
      <c r="K38" s="11">
        <v>55628</v>
      </c>
      <c r="L38" s="11"/>
      <c r="M38" s="11">
        <v>1025206628</v>
      </c>
      <c r="N38" s="11"/>
      <c r="O38" s="11">
        <v>1354223859</v>
      </c>
      <c r="P38" s="11"/>
      <c r="Q38" s="11">
        <f t="shared" si="1"/>
        <v>-329017231</v>
      </c>
    </row>
    <row r="39" spans="1:17" x14ac:dyDescent="0.55000000000000004">
      <c r="A39" s="3" t="s">
        <v>61</v>
      </c>
      <c r="C39" s="11">
        <v>1902009</v>
      </c>
      <c r="D39" s="11"/>
      <c r="E39" s="11">
        <v>37473516360</v>
      </c>
      <c r="F39" s="11"/>
      <c r="G39" s="11">
        <v>44185473125</v>
      </c>
      <c r="H39" s="11"/>
      <c r="I39" s="11">
        <f t="shared" si="0"/>
        <v>-6711956765</v>
      </c>
      <c r="J39" s="11"/>
      <c r="K39" s="11">
        <v>1902009</v>
      </c>
      <c r="L39" s="11"/>
      <c r="M39" s="11">
        <v>37473516360</v>
      </c>
      <c r="N39" s="11"/>
      <c r="O39" s="11">
        <v>30383421184</v>
      </c>
      <c r="P39" s="11"/>
      <c r="Q39" s="11">
        <f t="shared" si="1"/>
        <v>7090095176</v>
      </c>
    </row>
    <row r="40" spans="1:17" x14ac:dyDescent="0.55000000000000004">
      <c r="A40" s="3" t="s">
        <v>76</v>
      </c>
      <c r="C40" s="11">
        <v>560162</v>
      </c>
      <c r="D40" s="11"/>
      <c r="E40" s="11">
        <v>16036676239</v>
      </c>
      <c r="F40" s="11"/>
      <c r="G40" s="11">
        <v>17422562004</v>
      </c>
      <c r="H40" s="11"/>
      <c r="I40" s="11">
        <f t="shared" si="0"/>
        <v>-1385885765</v>
      </c>
      <c r="J40" s="11"/>
      <c r="K40" s="11">
        <v>560162</v>
      </c>
      <c r="L40" s="11"/>
      <c r="M40" s="11">
        <v>16036676239</v>
      </c>
      <c r="N40" s="11"/>
      <c r="O40" s="11">
        <v>17422562004</v>
      </c>
      <c r="P40" s="11"/>
      <c r="Q40" s="11">
        <f t="shared" si="1"/>
        <v>-1385885765</v>
      </c>
    </row>
    <row r="41" spans="1:17" x14ac:dyDescent="0.55000000000000004">
      <c r="A41" s="3" t="s">
        <v>18</v>
      </c>
      <c r="C41" s="11">
        <v>20680055</v>
      </c>
      <c r="D41" s="11"/>
      <c r="E41" s="11">
        <v>37927681001</v>
      </c>
      <c r="F41" s="11"/>
      <c r="G41" s="11">
        <v>39839482807</v>
      </c>
      <c r="H41" s="11"/>
      <c r="I41" s="11">
        <f t="shared" si="0"/>
        <v>-1911801806</v>
      </c>
      <c r="J41" s="11"/>
      <c r="K41" s="11">
        <v>20680055</v>
      </c>
      <c r="L41" s="11"/>
      <c r="M41" s="11">
        <v>37927681001</v>
      </c>
      <c r="N41" s="11"/>
      <c r="O41" s="11">
        <v>28097836411</v>
      </c>
      <c r="P41" s="11"/>
      <c r="Q41" s="11">
        <f t="shared" si="1"/>
        <v>9829844590</v>
      </c>
    </row>
    <row r="42" spans="1:17" x14ac:dyDescent="0.55000000000000004">
      <c r="A42" s="3" t="s">
        <v>38</v>
      </c>
      <c r="C42" s="11">
        <v>9594941</v>
      </c>
      <c r="D42" s="11"/>
      <c r="E42" s="11">
        <v>35137443456</v>
      </c>
      <c r="F42" s="11"/>
      <c r="G42" s="11">
        <v>37674511849</v>
      </c>
      <c r="H42" s="11"/>
      <c r="I42" s="11">
        <f t="shared" si="0"/>
        <v>-2537068393</v>
      </c>
      <c r="J42" s="11"/>
      <c r="K42" s="11">
        <v>9594941</v>
      </c>
      <c r="L42" s="11"/>
      <c r="M42" s="11">
        <v>35137443456</v>
      </c>
      <c r="N42" s="11"/>
      <c r="O42" s="11">
        <v>40994539572</v>
      </c>
      <c r="P42" s="11"/>
      <c r="Q42" s="11">
        <f t="shared" si="1"/>
        <v>-5857096116</v>
      </c>
    </row>
    <row r="43" spans="1:17" x14ac:dyDescent="0.55000000000000004">
      <c r="A43" s="3" t="s">
        <v>55</v>
      </c>
      <c r="C43" s="11">
        <v>7864966</v>
      </c>
      <c r="D43" s="11"/>
      <c r="E43" s="11">
        <v>19224878683</v>
      </c>
      <c r="F43" s="11"/>
      <c r="G43" s="11">
        <v>22219237583</v>
      </c>
      <c r="H43" s="11"/>
      <c r="I43" s="11">
        <f t="shared" si="0"/>
        <v>-2994358900</v>
      </c>
      <c r="J43" s="11"/>
      <c r="K43" s="11">
        <v>7864966</v>
      </c>
      <c r="L43" s="11"/>
      <c r="M43" s="11">
        <v>19224878683</v>
      </c>
      <c r="N43" s="11"/>
      <c r="O43" s="11">
        <v>30303224836</v>
      </c>
      <c r="P43" s="11"/>
      <c r="Q43" s="11">
        <f t="shared" si="1"/>
        <v>-11078346153</v>
      </c>
    </row>
    <row r="44" spans="1:17" x14ac:dyDescent="0.55000000000000004">
      <c r="A44" s="3" t="s">
        <v>77</v>
      </c>
      <c r="C44" s="11">
        <v>409043</v>
      </c>
      <c r="D44" s="11"/>
      <c r="E44" s="11">
        <v>642849135</v>
      </c>
      <c r="F44" s="11"/>
      <c r="G44" s="11">
        <v>254015703</v>
      </c>
      <c r="H44" s="11"/>
      <c r="I44" s="11">
        <f t="shared" si="0"/>
        <v>388833432</v>
      </c>
      <c r="J44" s="11"/>
      <c r="K44" s="11">
        <v>409043</v>
      </c>
      <c r="L44" s="11"/>
      <c r="M44" s="11">
        <v>642849135</v>
      </c>
      <c r="N44" s="11"/>
      <c r="O44" s="11">
        <v>254015703</v>
      </c>
      <c r="P44" s="11"/>
      <c r="Q44" s="11">
        <f t="shared" si="1"/>
        <v>388833432</v>
      </c>
    </row>
    <row r="45" spans="1:17" x14ac:dyDescent="0.55000000000000004">
      <c r="A45" s="3" t="s">
        <v>20</v>
      </c>
      <c r="C45" s="11">
        <v>10215826</v>
      </c>
      <c r="D45" s="11"/>
      <c r="E45" s="11">
        <v>42844121503</v>
      </c>
      <c r="F45" s="11"/>
      <c r="G45" s="11">
        <v>45596137840</v>
      </c>
      <c r="H45" s="11"/>
      <c r="I45" s="11">
        <f t="shared" si="0"/>
        <v>-2752016337</v>
      </c>
      <c r="J45" s="11"/>
      <c r="K45" s="11">
        <v>10215826</v>
      </c>
      <c r="L45" s="11"/>
      <c r="M45" s="11">
        <v>42844121503</v>
      </c>
      <c r="N45" s="11"/>
      <c r="O45" s="11">
        <v>30973959137</v>
      </c>
      <c r="P45" s="11"/>
      <c r="Q45" s="11">
        <f t="shared" si="1"/>
        <v>11870162366</v>
      </c>
    </row>
    <row r="46" spans="1:17" x14ac:dyDescent="0.55000000000000004">
      <c r="A46" s="3" t="s">
        <v>45</v>
      </c>
      <c r="C46" s="11">
        <v>1435398</v>
      </c>
      <c r="D46" s="11"/>
      <c r="E46" s="11">
        <v>75052698287</v>
      </c>
      <c r="F46" s="11"/>
      <c r="G46" s="11">
        <v>65892273896</v>
      </c>
      <c r="H46" s="11"/>
      <c r="I46" s="11">
        <f t="shared" si="0"/>
        <v>9160424391</v>
      </c>
      <c r="J46" s="11"/>
      <c r="K46" s="11">
        <v>1435398</v>
      </c>
      <c r="L46" s="11"/>
      <c r="M46" s="11">
        <v>75052698287</v>
      </c>
      <c r="N46" s="11"/>
      <c r="O46" s="11">
        <v>40551286930</v>
      </c>
      <c r="P46" s="11"/>
      <c r="Q46" s="11">
        <f t="shared" si="1"/>
        <v>34501411357</v>
      </c>
    </row>
    <row r="47" spans="1:17" x14ac:dyDescent="0.55000000000000004">
      <c r="A47" s="3" t="s">
        <v>78</v>
      </c>
      <c r="C47" s="11">
        <v>245000</v>
      </c>
      <c r="D47" s="11"/>
      <c r="E47" s="11">
        <v>2252765812</v>
      </c>
      <c r="F47" s="11"/>
      <c r="G47" s="11">
        <v>1888458161</v>
      </c>
      <c r="H47" s="11"/>
      <c r="I47" s="11">
        <f t="shared" si="0"/>
        <v>364307651</v>
      </c>
      <c r="J47" s="11"/>
      <c r="K47" s="11">
        <v>245000</v>
      </c>
      <c r="L47" s="11"/>
      <c r="M47" s="11">
        <v>2252765812</v>
      </c>
      <c r="N47" s="11"/>
      <c r="O47" s="11">
        <v>1888458161</v>
      </c>
      <c r="P47" s="11"/>
      <c r="Q47" s="11">
        <f t="shared" si="1"/>
        <v>364307651</v>
      </c>
    </row>
    <row r="48" spans="1:17" x14ac:dyDescent="0.55000000000000004">
      <c r="A48" s="3" t="s">
        <v>47</v>
      </c>
      <c r="C48" s="11">
        <v>7273244</v>
      </c>
      <c r="D48" s="11"/>
      <c r="E48" s="11">
        <v>62683824278</v>
      </c>
      <c r="F48" s="11"/>
      <c r="G48" s="11">
        <v>63057867512</v>
      </c>
      <c r="H48" s="11"/>
      <c r="I48" s="11">
        <f t="shared" si="0"/>
        <v>-374043234</v>
      </c>
      <c r="J48" s="11"/>
      <c r="K48" s="11">
        <v>7273244</v>
      </c>
      <c r="L48" s="11"/>
      <c r="M48" s="11">
        <v>62683824278</v>
      </c>
      <c r="N48" s="11"/>
      <c r="O48" s="11">
        <v>51685885468</v>
      </c>
      <c r="P48" s="11"/>
      <c r="Q48" s="11">
        <f t="shared" si="1"/>
        <v>10997938810</v>
      </c>
    </row>
    <row r="49" spans="1:17" x14ac:dyDescent="0.55000000000000004">
      <c r="A49" s="3" t="s">
        <v>74</v>
      </c>
      <c r="C49" s="11">
        <v>3000000</v>
      </c>
      <c r="D49" s="11"/>
      <c r="E49" s="11">
        <v>8979253650</v>
      </c>
      <c r="F49" s="11"/>
      <c r="G49" s="11">
        <v>8110357524</v>
      </c>
      <c r="H49" s="11"/>
      <c r="I49" s="11">
        <f t="shared" si="0"/>
        <v>868896126</v>
      </c>
      <c r="J49" s="11"/>
      <c r="K49" s="11">
        <v>3000000</v>
      </c>
      <c r="L49" s="11"/>
      <c r="M49" s="11">
        <v>8979253650</v>
      </c>
      <c r="N49" s="11"/>
      <c r="O49" s="11">
        <v>8110357524</v>
      </c>
      <c r="P49" s="11"/>
      <c r="Q49" s="11">
        <f t="shared" si="1"/>
        <v>868896126</v>
      </c>
    </row>
    <row r="50" spans="1:17" x14ac:dyDescent="0.55000000000000004">
      <c r="A50" s="3" t="s">
        <v>57</v>
      </c>
      <c r="C50" s="11">
        <v>17102071</v>
      </c>
      <c r="D50" s="11"/>
      <c r="E50" s="11">
        <v>92141700132</v>
      </c>
      <c r="F50" s="11"/>
      <c r="G50" s="11">
        <v>96391778551</v>
      </c>
      <c r="H50" s="11"/>
      <c r="I50" s="11">
        <f t="shared" si="0"/>
        <v>-4250078419</v>
      </c>
      <c r="J50" s="11"/>
      <c r="K50" s="11">
        <v>17102071</v>
      </c>
      <c r="L50" s="11"/>
      <c r="M50" s="11">
        <v>92141700132</v>
      </c>
      <c r="N50" s="11"/>
      <c r="O50" s="11">
        <v>84593561164</v>
      </c>
      <c r="P50" s="11"/>
      <c r="Q50" s="11">
        <f t="shared" si="1"/>
        <v>7548138968</v>
      </c>
    </row>
    <row r="51" spans="1:17" x14ac:dyDescent="0.55000000000000004">
      <c r="A51" s="3" t="s">
        <v>72</v>
      </c>
      <c r="C51" s="11">
        <v>3868825</v>
      </c>
      <c r="D51" s="11"/>
      <c r="E51" s="11">
        <v>27343677042</v>
      </c>
      <c r="F51" s="11"/>
      <c r="G51" s="11">
        <v>34189210817</v>
      </c>
      <c r="H51" s="11"/>
      <c r="I51" s="11">
        <f t="shared" si="0"/>
        <v>-6845533775</v>
      </c>
      <c r="J51" s="11"/>
      <c r="K51" s="11">
        <v>3868825</v>
      </c>
      <c r="L51" s="11"/>
      <c r="M51" s="11">
        <v>27343677042</v>
      </c>
      <c r="N51" s="11"/>
      <c r="O51" s="11">
        <v>54419702716</v>
      </c>
      <c r="P51" s="11"/>
      <c r="Q51" s="11">
        <f t="shared" si="1"/>
        <v>-27076025674</v>
      </c>
    </row>
    <row r="52" spans="1:17" x14ac:dyDescent="0.55000000000000004">
      <c r="A52" s="3" t="s">
        <v>53</v>
      </c>
      <c r="C52" s="11">
        <v>2581089</v>
      </c>
      <c r="D52" s="11"/>
      <c r="E52" s="11">
        <v>32687419570</v>
      </c>
      <c r="F52" s="11"/>
      <c r="G52" s="11">
        <v>32687419570</v>
      </c>
      <c r="H52" s="11"/>
      <c r="I52" s="11">
        <f t="shared" si="0"/>
        <v>0</v>
      </c>
      <c r="J52" s="11"/>
      <c r="K52" s="11">
        <v>2581089</v>
      </c>
      <c r="L52" s="11"/>
      <c r="M52" s="11">
        <v>32687419570</v>
      </c>
      <c r="N52" s="11"/>
      <c r="O52" s="11">
        <v>29770164754</v>
      </c>
      <c r="P52" s="11"/>
      <c r="Q52" s="11">
        <f t="shared" si="1"/>
        <v>2917254816</v>
      </c>
    </row>
    <row r="53" spans="1:17" x14ac:dyDescent="0.55000000000000004">
      <c r="A53" s="3" t="s">
        <v>79</v>
      </c>
      <c r="C53" s="11">
        <v>900000</v>
      </c>
      <c r="D53" s="11"/>
      <c r="E53" s="11">
        <v>3516849495</v>
      </c>
      <c r="F53" s="11"/>
      <c r="G53" s="11">
        <v>2973597573</v>
      </c>
      <c r="H53" s="11"/>
      <c r="I53" s="11">
        <f t="shared" si="0"/>
        <v>543251922</v>
      </c>
      <c r="J53" s="11"/>
      <c r="K53" s="11">
        <v>900000</v>
      </c>
      <c r="L53" s="11"/>
      <c r="M53" s="11">
        <v>3516849495</v>
      </c>
      <c r="N53" s="11"/>
      <c r="O53" s="11">
        <v>2973597573</v>
      </c>
      <c r="P53" s="11"/>
      <c r="Q53" s="11">
        <f t="shared" si="1"/>
        <v>543251922</v>
      </c>
    </row>
    <row r="54" spans="1:17" x14ac:dyDescent="0.55000000000000004">
      <c r="A54" s="3" t="s">
        <v>17</v>
      </c>
      <c r="C54" s="11">
        <v>15444468</v>
      </c>
      <c r="D54" s="11"/>
      <c r="E54" s="11">
        <v>20296102055</v>
      </c>
      <c r="F54" s="11"/>
      <c r="G54" s="11">
        <v>24026777395</v>
      </c>
      <c r="H54" s="11"/>
      <c r="I54" s="11">
        <f t="shared" si="0"/>
        <v>-3730675340</v>
      </c>
      <c r="J54" s="11"/>
      <c r="K54" s="11">
        <v>15444468</v>
      </c>
      <c r="L54" s="11"/>
      <c r="M54" s="11">
        <v>20296102055</v>
      </c>
      <c r="N54" s="11"/>
      <c r="O54" s="11">
        <v>44846294239</v>
      </c>
      <c r="P54" s="11"/>
      <c r="Q54" s="11">
        <f t="shared" si="1"/>
        <v>-24550192184</v>
      </c>
    </row>
    <row r="55" spans="1:17" x14ac:dyDescent="0.55000000000000004">
      <c r="A55" s="3" t="s">
        <v>31</v>
      </c>
      <c r="C55" s="11">
        <v>2017948</v>
      </c>
      <c r="D55" s="11"/>
      <c r="E55" s="11">
        <v>5177334261</v>
      </c>
      <c r="F55" s="11"/>
      <c r="G55" s="11">
        <v>5617428237</v>
      </c>
      <c r="H55" s="11"/>
      <c r="I55" s="11">
        <f t="shared" si="0"/>
        <v>-440093976</v>
      </c>
      <c r="J55" s="11"/>
      <c r="K55" s="11">
        <v>2017948</v>
      </c>
      <c r="L55" s="11"/>
      <c r="M55" s="11">
        <v>5177334261</v>
      </c>
      <c r="N55" s="11"/>
      <c r="O55" s="11">
        <v>5231962250</v>
      </c>
      <c r="P55" s="11"/>
      <c r="Q55" s="11">
        <f t="shared" si="1"/>
        <v>-54627989</v>
      </c>
    </row>
    <row r="56" spans="1:17" x14ac:dyDescent="0.55000000000000004">
      <c r="A56" s="3" t="s">
        <v>49</v>
      </c>
      <c r="C56" s="11">
        <v>10181880</v>
      </c>
      <c r="D56" s="11"/>
      <c r="E56" s="11">
        <v>46001298564</v>
      </c>
      <c r="F56" s="11"/>
      <c r="G56" s="11">
        <v>51011340982</v>
      </c>
      <c r="H56" s="11"/>
      <c r="I56" s="11">
        <f t="shared" si="0"/>
        <v>-5010042418</v>
      </c>
      <c r="J56" s="11"/>
      <c r="K56" s="11">
        <v>10181880</v>
      </c>
      <c r="L56" s="11"/>
      <c r="M56" s="11">
        <v>46001298564</v>
      </c>
      <c r="N56" s="11"/>
      <c r="O56" s="11">
        <v>41122833015</v>
      </c>
      <c r="P56" s="11"/>
      <c r="Q56" s="11">
        <f t="shared" si="1"/>
        <v>4878465549</v>
      </c>
    </row>
    <row r="57" spans="1:17" x14ac:dyDescent="0.55000000000000004">
      <c r="A57" s="3" t="s">
        <v>71</v>
      </c>
      <c r="C57" s="11">
        <v>250000</v>
      </c>
      <c r="D57" s="11"/>
      <c r="E57" s="11">
        <v>3916557000</v>
      </c>
      <c r="F57" s="11"/>
      <c r="G57" s="11">
        <v>4331572875</v>
      </c>
      <c r="H57" s="11"/>
      <c r="I57" s="11">
        <f t="shared" si="0"/>
        <v>-415015875</v>
      </c>
      <c r="J57" s="11"/>
      <c r="K57" s="11">
        <v>250000</v>
      </c>
      <c r="L57" s="11"/>
      <c r="M57" s="11">
        <v>3916557000</v>
      </c>
      <c r="N57" s="11"/>
      <c r="O57" s="11">
        <v>3453382827</v>
      </c>
      <c r="P57" s="11"/>
      <c r="Q57" s="11">
        <f t="shared" si="1"/>
        <v>463174173</v>
      </c>
    </row>
    <row r="58" spans="1:17" x14ac:dyDescent="0.55000000000000004">
      <c r="A58" s="3" t="s">
        <v>16</v>
      </c>
      <c r="C58" s="11">
        <v>4452979</v>
      </c>
      <c r="D58" s="11"/>
      <c r="E58" s="11">
        <v>24965368490</v>
      </c>
      <c r="F58" s="11"/>
      <c r="G58" s="11">
        <v>24976443947</v>
      </c>
      <c r="H58" s="11"/>
      <c r="I58" s="11">
        <f t="shared" si="0"/>
        <v>-11075457</v>
      </c>
      <c r="J58" s="11"/>
      <c r="K58" s="11">
        <v>4452979</v>
      </c>
      <c r="L58" s="11"/>
      <c r="M58" s="11">
        <v>24965368490</v>
      </c>
      <c r="N58" s="11"/>
      <c r="O58" s="11">
        <v>22017565089</v>
      </c>
      <c r="P58" s="11"/>
      <c r="Q58" s="11">
        <f t="shared" si="1"/>
        <v>2947803401</v>
      </c>
    </row>
    <row r="59" spans="1:17" x14ac:dyDescent="0.55000000000000004">
      <c r="A59" s="3" t="s">
        <v>34</v>
      </c>
      <c r="C59" s="11">
        <v>1091408</v>
      </c>
      <c r="D59" s="11"/>
      <c r="E59" s="11">
        <v>43830530544</v>
      </c>
      <c r="F59" s="11"/>
      <c r="G59" s="11">
        <v>39056908406</v>
      </c>
      <c r="H59" s="11"/>
      <c r="I59" s="11">
        <f t="shared" si="0"/>
        <v>4773622138</v>
      </c>
      <c r="J59" s="11"/>
      <c r="K59" s="11">
        <v>1091408</v>
      </c>
      <c r="L59" s="11"/>
      <c r="M59" s="11">
        <v>43830530544</v>
      </c>
      <c r="N59" s="11"/>
      <c r="O59" s="11">
        <v>24193584929</v>
      </c>
      <c r="P59" s="11"/>
      <c r="Q59" s="11">
        <f t="shared" si="1"/>
        <v>19636945615</v>
      </c>
    </row>
    <row r="60" spans="1:17" x14ac:dyDescent="0.55000000000000004">
      <c r="A60" s="3" t="s">
        <v>26</v>
      </c>
      <c r="C60" s="11">
        <v>1648635</v>
      </c>
      <c r="D60" s="11"/>
      <c r="E60" s="11">
        <v>59849911706</v>
      </c>
      <c r="F60" s="11"/>
      <c r="G60" s="11">
        <v>63733928429</v>
      </c>
      <c r="H60" s="11"/>
      <c r="I60" s="11">
        <f t="shared" si="0"/>
        <v>-3884016723</v>
      </c>
      <c r="J60" s="11"/>
      <c r="K60" s="11">
        <v>1648635</v>
      </c>
      <c r="L60" s="11"/>
      <c r="M60" s="11">
        <v>59849911706</v>
      </c>
      <c r="N60" s="11"/>
      <c r="O60" s="11">
        <v>42560301416</v>
      </c>
      <c r="P60" s="11"/>
      <c r="Q60" s="11">
        <f t="shared" si="1"/>
        <v>17289610290</v>
      </c>
    </row>
    <row r="61" spans="1:17" x14ac:dyDescent="0.55000000000000004">
      <c r="A61" s="3" t="s">
        <v>41</v>
      </c>
      <c r="C61" s="11">
        <v>185603029</v>
      </c>
      <c r="D61" s="11"/>
      <c r="E61" s="11">
        <v>79703434502</v>
      </c>
      <c r="F61" s="11"/>
      <c r="G61" s="11">
        <v>79703434502</v>
      </c>
      <c r="H61" s="11"/>
      <c r="I61" s="11">
        <f t="shared" si="0"/>
        <v>0</v>
      </c>
      <c r="J61" s="11"/>
      <c r="K61" s="11">
        <v>185603029</v>
      </c>
      <c r="L61" s="11"/>
      <c r="M61" s="11">
        <v>79703434502</v>
      </c>
      <c r="N61" s="11"/>
      <c r="O61" s="11">
        <v>79703434502</v>
      </c>
      <c r="P61" s="11"/>
      <c r="Q61" s="11">
        <f t="shared" si="1"/>
        <v>0</v>
      </c>
    </row>
    <row r="62" spans="1:17" x14ac:dyDescent="0.55000000000000004">
      <c r="A62" s="3" t="s">
        <v>25</v>
      </c>
      <c r="C62" s="11">
        <v>514674</v>
      </c>
      <c r="D62" s="11"/>
      <c r="E62" s="11">
        <v>33807300455</v>
      </c>
      <c r="F62" s="11"/>
      <c r="G62" s="11">
        <v>28218048882</v>
      </c>
      <c r="H62" s="11"/>
      <c r="I62" s="11">
        <f t="shared" si="0"/>
        <v>5589251573</v>
      </c>
      <c r="J62" s="11"/>
      <c r="K62" s="11">
        <v>514674</v>
      </c>
      <c r="L62" s="11"/>
      <c r="M62" s="11">
        <v>33807300455</v>
      </c>
      <c r="N62" s="11"/>
      <c r="O62" s="11">
        <v>25754532461</v>
      </c>
      <c r="P62" s="11"/>
      <c r="Q62" s="11">
        <f t="shared" si="1"/>
        <v>8052767994</v>
      </c>
    </row>
    <row r="63" spans="1:17" x14ac:dyDescent="0.55000000000000004">
      <c r="A63" s="3" t="s">
        <v>36</v>
      </c>
      <c r="C63" s="11">
        <v>2618909</v>
      </c>
      <c r="D63" s="11"/>
      <c r="E63" s="11">
        <v>36082105171</v>
      </c>
      <c r="F63" s="11"/>
      <c r="G63" s="11">
        <v>42694554459</v>
      </c>
      <c r="H63" s="11"/>
      <c r="I63" s="11">
        <f t="shared" si="0"/>
        <v>-6612449288</v>
      </c>
      <c r="J63" s="11"/>
      <c r="K63" s="11">
        <v>2618909</v>
      </c>
      <c r="L63" s="11"/>
      <c r="M63" s="11">
        <v>36082105171</v>
      </c>
      <c r="N63" s="11"/>
      <c r="O63" s="11">
        <v>38150028247</v>
      </c>
      <c r="P63" s="11"/>
      <c r="Q63" s="11">
        <f t="shared" si="1"/>
        <v>-2067923076</v>
      </c>
    </row>
    <row r="64" spans="1:17" x14ac:dyDescent="0.55000000000000004">
      <c r="A64" s="3" t="s">
        <v>32</v>
      </c>
      <c r="C64" s="11">
        <v>4545057</v>
      </c>
      <c r="D64" s="11"/>
      <c r="E64" s="11">
        <v>8927595487</v>
      </c>
      <c r="F64" s="11"/>
      <c r="G64" s="11">
        <v>10396219840</v>
      </c>
      <c r="H64" s="11"/>
      <c r="I64" s="11">
        <f t="shared" si="0"/>
        <v>-1468624353</v>
      </c>
      <c r="J64" s="11"/>
      <c r="K64" s="11">
        <v>4545057</v>
      </c>
      <c r="L64" s="11"/>
      <c r="M64" s="11">
        <v>8927595487</v>
      </c>
      <c r="N64" s="11"/>
      <c r="O64" s="11">
        <v>9761000330</v>
      </c>
      <c r="P64" s="11"/>
      <c r="Q64" s="11">
        <f t="shared" si="1"/>
        <v>-833404843</v>
      </c>
    </row>
    <row r="65" spans="1:17" x14ac:dyDescent="0.55000000000000004">
      <c r="A65" s="3" t="s">
        <v>70</v>
      </c>
      <c r="C65" s="11">
        <v>10739221</v>
      </c>
      <c r="D65" s="11"/>
      <c r="E65" s="11">
        <v>42263602312</v>
      </c>
      <c r="F65" s="11"/>
      <c r="G65" s="11">
        <v>41804563438</v>
      </c>
      <c r="H65" s="11"/>
      <c r="I65" s="11">
        <f t="shared" si="0"/>
        <v>459038874</v>
      </c>
      <c r="J65" s="11"/>
      <c r="K65" s="11">
        <v>10739221</v>
      </c>
      <c r="L65" s="11"/>
      <c r="M65" s="11">
        <v>42263602312</v>
      </c>
      <c r="N65" s="11"/>
      <c r="O65" s="11">
        <v>36712434552</v>
      </c>
      <c r="P65" s="11"/>
      <c r="Q65" s="11">
        <f t="shared" si="1"/>
        <v>5551167760</v>
      </c>
    </row>
    <row r="66" spans="1:17" x14ac:dyDescent="0.55000000000000004">
      <c r="A66" s="3" t="s">
        <v>65</v>
      </c>
      <c r="C66" s="11">
        <v>359496</v>
      </c>
      <c r="D66" s="11"/>
      <c r="E66" s="11">
        <v>31840508593</v>
      </c>
      <c r="F66" s="11"/>
      <c r="G66" s="11">
        <v>34931646632</v>
      </c>
      <c r="H66" s="11"/>
      <c r="I66" s="11">
        <f t="shared" si="0"/>
        <v>-3091138039</v>
      </c>
      <c r="J66" s="11"/>
      <c r="K66" s="11">
        <v>359496</v>
      </c>
      <c r="L66" s="11"/>
      <c r="M66" s="11">
        <v>31840508593</v>
      </c>
      <c r="N66" s="11"/>
      <c r="O66" s="11">
        <v>26855378459</v>
      </c>
      <c r="P66" s="11"/>
      <c r="Q66" s="11">
        <f t="shared" si="1"/>
        <v>4985130134</v>
      </c>
    </row>
    <row r="67" spans="1:17" x14ac:dyDescent="0.55000000000000004">
      <c r="A67" s="3" t="s">
        <v>75</v>
      </c>
      <c r="C67" s="11">
        <v>245926</v>
      </c>
      <c r="D67" s="11"/>
      <c r="E67" s="11">
        <v>14995344490</v>
      </c>
      <c r="F67" s="11"/>
      <c r="G67" s="11">
        <v>15212330742</v>
      </c>
      <c r="H67" s="11"/>
      <c r="I67" s="11">
        <f t="shared" si="0"/>
        <v>-216986252</v>
      </c>
      <c r="J67" s="11"/>
      <c r="K67" s="11">
        <v>245926</v>
      </c>
      <c r="L67" s="11"/>
      <c r="M67" s="11">
        <v>14995344490</v>
      </c>
      <c r="N67" s="11"/>
      <c r="O67" s="11">
        <v>15212330742</v>
      </c>
      <c r="P67" s="11"/>
      <c r="Q67" s="11">
        <f t="shared" si="1"/>
        <v>-216986252</v>
      </c>
    </row>
    <row r="68" spans="1:17" x14ac:dyDescent="0.55000000000000004">
      <c r="A68" s="3" t="s">
        <v>67</v>
      </c>
      <c r="C68" s="11">
        <v>2134303</v>
      </c>
      <c r="D68" s="11"/>
      <c r="E68" s="11">
        <v>18691330333</v>
      </c>
      <c r="F68" s="11"/>
      <c r="G68" s="11">
        <v>21194822932</v>
      </c>
      <c r="H68" s="11"/>
      <c r="I68" s="11">
        <f t="shared" si="0"/>
        <v>-2503492599</v>
      </c>
      <c r="J68" s="11"/>
      <c r="K68" s="11">
        <v>2134303</v>
      </c>
      <c r="L68" s="11"/>
      <c r="M68" s="11">
        <v>18691330333</v>
      </c>
      <c r="N68" s="11"/>
      <c r="O68" s="11">
        <v>25783234785</v>
      </c>
      <c r="P68" s="11"/>
      <c r="Q68" s="11">
        <f t="shared" si="1"/>
        <v>-7091904452</v>
      </c>
    </row>
    <row r="69" spans="1:17" x14ac:dyDescent="0.55000000000000004">
      <c r="A69" s="3" t="s">
        <v>39</v>
      </c>
      <c r="C69" s="11">
        <v>8112398</v>
      </c>
      <c r="D69" s="11"/>
      <c r="E69" s="11">
        <v>30675947598</v>
      </c>
      <c r="F69" s="11"/>
      <c r="G69" s="11">
        <v>38304613851</v>
      </c>
      <c r="H69" s="11"/>
      <c r="I69" s="11">
        <f t="shared" si="0"/>
        <v>-7628666253</v>
      </c>
      <c r="J69" s="11"/>
      <c r="K69" s="11">
        <v>8112398</v>
      </c>
      <c r="L69" s="11"/>
      <c r="M69" s="11">
        <v>30675947598</v>
      </c>
      <c r="N69" s="11"/>
      <c r="O69" s="11">
        <v>36174271576</v>
      </c>
      <c r="P69" s="11"/>
      <c r="Q69" s="11">
        <f t="shared" si="1"/>
        <v>-5498323978</v>
      </c>
    </row>
    <row r="70" spans="1:17" x14ac:dyDescent="0.55000000000000004">
      <c r="A70" s="3" t="s">
        <v>91</v>
      </c>
      <c r="C70" s="11">
        <v>270000</v>
      </c>
      <c r="D70" s="11"/>
      <c r="E70" s="11">
        <v>252255770353</v>
      </c>
      <c r="F70" s="11"/>
      <c r="G70" s="11">
        <v>253214096625</v>
      </c>
      <c r="H70" s="11"/>
      <c r="I70" s="11">
        <f t="shared" si="0"/>
        <v>-958326272</v>
      </c>
      <c r="J70" s="11"/>
      <c r="K70" s="11">
        <v>270000</v>
      </c>
      <c r="L70" s="11"/>
      <c r="M70" s="11">
        <v>252255770353</v>
      </c>
      <c r="N70" s="11"/>
      <c r="O70" s="11">
        <v>248610968068</v>
      </c>
      <c r="P70" s="11"/>
      <c r="Q70" s="11">
        <f t="shared" si="1"/>
        <v>3644802285</v>
      </c>
    </row>
    <row r="71" spans="1:17" x14ac:dyDescent="0.55000000000000004">
      <c r="A71" s="3" t="s">
        <v>87</v>
      </c>
      <c r="C71" s="11">
        <v>23980</v>
      </c>
      <c r="D71" s="11"/>
      <c r="E71" s="11">
        <v>20878718446</v>
      </c>
      <c r="F71" s="11"/>
      <c r="G71" s="11">
        <v>20523399259</v>
      </c>
      <c r="H71" s="11"/>
      <c r="I71" s="11">
        <f t="shared" si="0"/>
        <v>355319187</v>
      </c>
      <c r="J71" s="11"/>
      <c r="K71" s="11">
        <v>23980</v>
      </c>
      <c r="L71" s="11"/>
      <c r="M71" s="11">
        <v>20878718446</v>
      </c>
      <c r="N71" s="11"/>
      <c r="O71" s="11">
        <v>16213775520</v>
      </c>
      <c r="P71" s="11"/>
      <c r="Q71" s="11">
        <f t="shared" si="1"/>
        <v>4664942926</v>
      </c>
    </row>
    <row r="72" spans="1:17" x14ac:dyDescent="0.55000000000000004">
      <c r="A72" s="3" t="s">
        <v>90</v>
      </c>
      <c r="C72" s="11">
        <v>120628</v>
      </c>
      <c r="D72" s="11"/>
      <c r="E72" s="11">
        <v>100404608365</v>
      </c>
      <c r="F72" s="11"/>
      <c r="G72" s="11">
        <v>98174600907</v>
      </c>
      <c r="H72" s="11"/>
      <c r="I72" s="11">
        <f t="shared" si="0"/>
        <v>2230007458</v>
      </c>
      <c r="J72" s="11"/>
      <c r="K72" s="11">
        <v>120628</v>
      </c>
      <c r="L72" s="11"/>
      <c r="M72" s="11">
        <v>100404608365</v>
      </c>
      <c r="N72" s="11"/>
      <c r="O72" s="11">
        <v>78152776241</v>
      </c>
      <c r="P72" s="11"/>
      <c r="Q72" s="11">
        <f t="shared" si="1"/>
        <v>22251832124</v>
      </c>
    </row>
    <row r="73" spans="1:17" x14ac:dyDescent="0.55000000000000004">
      <c r="A73" s="3" t="s">
        <v>86</v>
      </c>
      <c r="C73" s="11">
        <v>19400</v>
      </c>
      <c r="D73" s="11"/>
      <c r="E73" s="11">
        <v>17648278669</v>
      </c>
      <c r="F73" s="11"/>
      <c r="G73" s="11">
        <v>17322029812</v>
      </c>
      <c r="H73" s="11"/>
      <c r="I73" s="11">
        <f t="shared" ref="I73" si="2">E73-G73</f>
        <v>326248857</v>
      </c>
      <c r="J73" s="11"/>
      <c r="K73" s="11">
        <v>19400</v>
      </c>
      <c r="L73" s="11"/>
      <c r="M73" s="11">
        <v>17648278669</v>
      </c>
      <c r="N73" s="11"/>
      <c r="O73" s="11">
        <v>13823292074</v>
      </c>
      <c r="P73" s="11"/>
      <c r="Q73" s="11">
        <f t="shared" ref="Q73" si="3">M73-O73</f>
        <v>3824986595</v>
      </c>
    </row>
    <row r="74" spans="1:17" ht="25.5" thickBot="1" x14ac:dyDescent="0.65">
      <c r="A74" s="4" t="s">
        <v>80</v>
      </c>
      <c r="C74" s="11" t="s">
        <v>80</v>
      </c>
      <c r="D74" s="11"/>
      <c r="E74" s="15">
        <f>SUM(E8:E73)</f>
        <v>2676615472558</v>
      </c>
      <c r="F74" s="11"/>
      <c r="G74" s="15">
        <f>SUM(G8:G73)</f>
        <v>2739160288887</v>
      </c>
      <c r="H74" s="11"/>
      <c r="I74" s="15">
        <f>SUM(I8:I73)</f>
        <v>-62544816329</v>
      </c>
      <c r="J74" s="11"/>
      <c r="K74" s="11" t="s">
        <v>80</v>
      </c>
      <c r="L74" s="11"/>
      <c r="M74" s="15">
        <f>SUM(M8:M73)</f>
        <v>2676615472558</v>
      </c>
      <c r="N74" s="11"/>
      <c r="O74" s="15">
        <f>SUM(O8:O73)</f>
        <v>2459481789016</v>
      </c>
      <c r="P74" s="11"/>
      <c r="Q74" s="15">
        <f>SUM(Q8:Q73)</f>
        <v>217133683542</v>
      </c>
    </row>
    <row r="75" spans="1:17" ht="24.75" thickTop="1" x14ac:dyDescent="0.55000000000000004">
      <c r="I75" s="16"/>
      <c r="J75" s="16"/>
      <c r="K75" s="16"/>
      <c r="L75" s="16"/>
      <c r="M75" s="16"/>
      <c r="N75" s="16"/>
      <c r="O75" s="16"/>
      <c r="P75" s="16"/>
      <c r="Q75" s="16"/>
    </row>
    <row r="79" spans="1:17" x14ac:dyDescent="0.55000000000000004">
      <c r="I79" s="16"/>
      <c r="J79" s="16"/>
      <c r="K79" s="16"/>
      <c r="L79" s="16"/>
      <c r="M79" s="16"/>
      <c r="N79" s="16"/>
      <c r="O79" s="16"/>
      <c r="P79" s="16"/>
      <c r="Q79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17"/>
  <sheetViews>
    <sheetView rightToLeft="1" topLeftCell="B2" workbookViewId="0">
      <selection activeCell="C23" sqref="C23"/>
    </sheetView>
  </sheetViews>
  <sheetFormatPr defaultRowHeight="24" x14ac:dyDescent="0.55000000000000004"/>
  <cols>
    <col min="1" max="1" width="37.140625" style="3" bestFit="1" customWidth="1"/>
    <col min="2" max="2" width="1" style="3" customWidth="1"/>
    <col min="3" max="3" width="16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11" style="3" customWidth="1"/>
    <col min="10" max="10" width="1" style="3" customWidth="1"/>
    <col min="11" max="11" width="22" style="3" customWidth="1"/>
    <col min="12" max="12" width="1" style="3" customWidth="1"/>
    <col min="13" max="13" width="15" style="3" customWidth="1"/>
    <col min="14" max="14" width="1" style="3" customWidth="1"/>
    <col min="15" max="15" width="24" style="3" customWidth="1"/>
    <col min="16" max="16" width="1" style="3" customWidth="1"/>
    <col min="17" max="17" width="16" style="3" customWidth="1"/>
    <col min="18" max="18" width="1" style="3" customWidth="1"/>
    <col min="19" max="19" width="23" style="3" customWidth="1"/>
    <col min="20" max="20" width="1" style="3" customWidth="1"/>
    <col min="21" max="21" width="24" style="3" customWidth="1"/>
    <col min="22" max="22" width="1" style="3" customWidth="1"/>
    <col min="23" max="23" width="24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5.5" thickBot="1" x14ac:dyDescent="0.6">
      <c r="A6" s="12" t="s">
        <v>82</v>
      </c>
      <c r="C6" s="2" t="s">
        <v>89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5.5" thickBot="1" x14ac:dyDescent="0.6">
      <c r="A7" s="2" t="s">
        <v>83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84</v>
      </c>
      <c r="U7" s="2" t="s">
        <v>8</v>
      </c>
      <c r="W7" s="2" t="s">
        <v>9</v>
      </c>
      <c r="Y7" s="2" t="s">
        <v>13</v>
      </c>
    </row>
    <row r="8" spans="1:25" ht="25.5" thickBot="1" x14ac:dyDescent="0.6">
      <c r="A8" s="2" t="s">
        <v>83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84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85</v>
      </c>
      <c r="B9" s="8"/>
      <c r="C9" s="7">
        <v>400</v>
      </c>
      <c r="D9" s="8"/>
      <c r="E9" s="7">
        <v>248845095</v>
      </c>
      <c r="F9" s="8"/>
      <c r="G9" s="7">
        <v>395920226</v>
      </c>
      <c r="H9" s="8"/>
      <c r="I9" s="7">
        <v>0</v>
      </c>
      <c r="J9" s="8"/>
      <c r="K9" s="7">
        <v>0</v>
      </c>
      <c r="L9" s="8"/>
      <c r="M9" s="7">
        <v>400</v>
      </c>
      <c r="N9" s="8"/>
      <c r="O9" s="7">
        <v>400000000</v>
      </c>
      <c r="P9" s="8"/>
      <c r="Q9" s="7">
        <v>0</v>
      </c>
      <c r="R9" s="8"/>
      <c r="S9" s="7">
        <v>0</v>
      </c>
      <c r="T9" s="8"/>
      <c r="U9" s="7">
        <v>0</v>
      </c>
      <c r="V9" s="8"/>
      <c r="W9" s="7">
        <v>0</v>
      </c>
      <c r="X9" s="8"/>
      <c r="Y9" s="13">
        <v>0</v>
      </c>
    </row>
    <row r="10" spans="1:25" x14ac:dyDescent="0.55000000000000004">
      <c r="A10" s="3" t="s">
        <v>86</v>
      </c>
      <c r="B10" s="8"/>
      <c r="C10" s="7">
        <v>19400</v>
      </c>
      <c r="D10" s="8"/>
      <c r="E10" s="7">
        <v>13098813721</v>
      </c>
      <c r="F10" s="8"/>
      <c r="G10" s="7">
        <v>17322029812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0</v>
      </c>
      <c r="P10" s="8"/>
      <c r="Q10" s="7">
        <v>19400</v>
      </c>
      <c r="R10" s="8"/>
      <c r="S10" s="7">
        <v>909870</v>
      </c>
      <c r="T10" s="8"/>
      <c r="U10" s="7">
        <v>13098813721</v>
      </c>
      <c r="V10" s="8"/>
      <c r="W10" s="7">
        <v>17648278669</v>
      </c>
      <c r="X10" s="8"/>
      <c r="Y10" s="13">
        <v>4.8758098945531894E-3</v>
      </c>
    </row>
    <row r="11" spans="1:25" x14ac:dyDescent="0.55000000000000004">
      <c r="A11" s="3" t="s">
        <v>87</v>
      </c>
      <c r="B11" s="8"/>
      <c r="C11" s="7">
        <v>23980</v>
      </c>
      <c r="D11" s="8"/>
      <c r="E11" s="7">
        <v>12950683754</v>
      </c>
      <c r="F11" s="8"/>
      <c r="G11" s="7">
        <v>20523399259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0</v>
      </c>
      <c r="P11" s="8"/>
      <c r="Q11" s="7">
        <v>23980</v>
      </c>
      <c r="R11" s="8"/>
      <c r="S11" s="7">
        <v>870830</v>
      </c>
      <c r="T11" s="8"/>
      <c r="U11" s="7">
        <v>12950683754</v>
      </c>
      <c r="V11" s="8"/>
      <c r="W11" s="7">
        <v>20878718446</v>
      </c>
      <c r="X11" s="8"/>
      <c r="Y11" s="13">
        <v>5.7683054474550232E-3</v>
      </c>
    </row>
    <row r="12" spans="1:25" x14ac:dyDescent="0.55000000000000004">
      <c r="A12" s="3" t="s">
        <v>88</v>
      </c>
      <c r="B12" s="8"/>
      <c r="C12" s="7">
        <v>17338</v>
      </c>
      <c r="D12" s="8"/>
      <c r="E12" s="7">
        <v>10924088733</v>
      </c>
      <c r="F12" s="8"/>
      <c r="G12" s="7">
        <v>17250610080</v>
      </c>
      <c r="H12" s="8"/>
      <c r="I12" s="7">
        <v>0</v>
      </c>
      <c r="J12" s="8"/>
      <c r="K12" s="7">
        <v>0</v>
      </c>
      <c r="L12" s="8"/>
      <c r="M12" s="7">
        <v>17338</v>
      </c>
      <c r="N12" s="8"/>
      <c r="O12" s="7">
        <v>17338000000</v>
      </c>
      <c r="P12" s="8"/>
      <c r="Q12" s="7">
        <v>0</v>
      </c>
      <c r="R12" s="8"/>
      <c r="S12" s="7">
        <v>0</v>
      </c>
      <c r="T12" s="8"/>
      <c r="U12" s="7">
        <v>0</v>
      </c>
      <c r="V12" s="8"/>
      <c r="W12" s="7">
        <v>0</v>
      </c>
      <c r="X12" s="8"/>
      <c r="Y12" s="13">
        <v>0</v>
      </c>
    </row>
    <row r="13" spans="1:25" x14ac:dyDescent="0.55000000000000004">
      <c r="A13" s="3" t="s">
        <v>90</v>
      </c>
      <c r="B13" s="8"/>
      <c r="C13" s="7">
        <v>120628</v>
      </c>
      <c r="D13" s="8"/>
      <c r="E13" s="7">
        <v>74859906842</v>
      </c>
      <c r="F13" s="8"/>
      <c r="G13" s="7">
        <v>98174600907</v>
      </c>
      <c r="H13" s="8"/>
      <c r="I13" s="7">
        <v>0</v>
      </c>
      <c r="J13" s="8"/>
      <c r="K13" s="7">
        <v>0</v>
      </c>
      <c r="L13" s="8"/>
      <c r="M13" s="7">
        <v>0</v>
      </c>
      <c r="N13" s="8"/>
      <c r="O13" s="7">
        <v>0</v>
      </c>
      <c r="P13" s="8"/>
      <c r="Q13" s="7">
        <v>120628</v>
      </c>
      <c r="R13" s="8"/>
      <c r="S13" s="7">
        <v>832500</v>
      </c>
      <c r="T13" s="8"/>
      <c r="U13" s="7">
        <v>74859906842</v>
      </c>
      <c r="V13" s="8"/>
      <c r="W13" s="7">
        <v>100404608365</v>
      </c>
      <c r="X13" s="8"/>
      <c r="Y13" s="13">
        <v>2.7739463553730498E-2</v>
      </c>
    </row>
    <row r="14" spans="1:25" ht="24.75" thickBot="1" x14ac:dyDescent="0.6">
      <c r="A14" s="3" t="s">
        <v>91</v>
      </c>
      <c r="B14" s="8"/>
      <c r="C14" s="7">
        <v>270000</v>
      </c>
      <c r="D14" s="8"/>
      <c r="E14" s="7">
        <v>248610968068</v>
      </c>
      <c r="F14" s="8"/>
      <c r="G14" s="7">
        <v>253214096625</v>
      </c>
      <c r="H14" s="8"/>
      <c r="I14" s="7">
        <v>0</v>
      </c>
      <c r="J14" s="8"/>
      <c r="K14" s="7">
        <v>0</v>
      </c>
      <c r="L14" s="8"/>
      <c r="M14" s="7">
        <v>0</v>
      </c>
      <c r="N14" s="8"/>
      <c r="O14" s="7">
        <v>0</v>
      </c>
      <c r="P14" s="8"/>
      <c r="Q14" s="7">
        <v>270000</v>
      </c>
      <c r="R14" s="8"/>
      <c r="S14" s="7">
        <v>934450</v>
      </c>
      <c r="T14" s="8"/>
      <c r="U14" s="7">
        <v>248610968068</v>
      </c>
      <c r="V14" s="8"/>
      <c r="W14" s="7">
        <v>252255770353</v>
      </c>
      <c r="X14" s="8"/>
      <c r="Y14" s="13">
        <v>6.9692416133804558E-2</v>
      </c>
    </row>
    <row r="15" spans="1:25" ht="24.75" thickBot="1" x14ac:dyDescent="0.6">
      <c r="A15" s="3" t="s">
        <v>80</v>
      </c>
      <c r="B15" s="8"/>
      <c r="C15" s="8" t="s">
        <v>80</v>
      </c>
      <c r="D15" s="8"/>
      <c r="E15" s="9">
        <f>SUM(E9:E14)</f>
        <v>360693306213</v>
      </c>
      <c r="F15" s="8"/>
      <c r="G15" s="9">
        <f>SUM(G9:G14)</f>
        <v>406880656909</v>
      </c>
      <c r="H15" s="8"/>
      <c r="I15" s="8" t="s">
        <v>80</v>
      </c>
      <c r="J15" s="8"/>
      <c r="K15" s="9">
        <f>SUM(K9:K14)</f>
        <v>0</v>
      </c>
      <c r="L15" s="8"/>
      <c r="M15" s="8" t="s">
        <v>80</v>
      </c>
      <c r="N15" s="8"/>
      <c r="O15" s="9">
        <f>SUM(O9:O14)</f>
        <v>17738000000</v>
      </c>
      <c r="P15" s="8"/>
      <c r="Q15" s="8" t="s">
        <v>80</v>
      </c>
      <c r="R15" s="8"/>
      <c r="S15" s="8" t="s">
        <v>80</v>
      </c>
      <c r="T15" s="8"/>
      <c r="U15" s="9">
        <f>SUM(U9:U14)</f>
        <v>349520372385</v>
      </c>
      <c r="V15" s="8"/>
      <c r="W15" s="9">
        <f>SUM(W9:W14)</f>
        <v>391187375833</v>
      </c>
      <c r="X15" s="8"/>
      <c r="Y15" s="14">
        <f>SUM(Y9:Y14)</f>
        <v>0.10807599502954326</v>
      </c>
    </row>
    <row r="16" spans="1:25" ht="24.75" thickTop="1" x14ac:dyDescent="0.5500000000000000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2:25" x14ac:dyDescent="0.5500000000000000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</sheetData>
  <mergeCells count="21">
    <mergeCell ref="A2:Y2"/>
    <mergeCell ref="A3:Y3"/>
    <mergeCell ref="A4:Y4"/>
    <mergeCell ref="S7:S8"/>
    <mergeCell ref="U7:U8"/>
    <mergeCell ref="W7:W8"/>
    <mergeCell ref="Y7:Y8"/>
    <mergeCell ref="Q6:Y6"/>
    <mergeCell ref="M8"/>
    <mergeCell ref="O8"/>
    <mergeCell ref="M7:O7"/>
    <mergeCell ref="I6:O6"/>
    <mergeCell ref="Q7:Q8"/>
    <mergeCell ref="G7:G8"/>
    <mergeCell ref="C6:G6"/>
    <mergeCell ref="I8"/>
    <mergeCell ref="K8"/>
    <mergeCell ref="I7:K7"/>
    <mergeCell ref="C7:C8"/>
    <mergeCell ref="E7:E8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6"/>
  <sheetViews>
    <sheetView rightToLeft="1" workbookViewId="0">
      <selection activeCell="K8" sqref="K8:K14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93</v>
      </c>
      <c r="C6" s="2" t="s">
        <v>89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93</v>
      </c>
      <c r="C7" s="2" t="s">
        <v>95</v>
      </c>
      <c r="E7" s="2" t="s">
        <v>96</v>
      </c>
      <c r="G7" s="2" t="s">
        <v>97</v>
      </c>
      <c r="I7" s="2" t="s">
        <v>95</v>
      </c>
      <c r="K7" s="2" t="s">
        <v>92</v>
      </c>
    </row>
    <row r="8" spans="1:11" x14ac:dyDescent="0.55000000000000004">
      <c r="A8" s="3" t="s">
        <v>98</v>
      </c>
      <c r="C8" s="7">
        <v>716344730</v>
      </c>
      <c r="D8" s="7"/>
      <c r="E8" s="7">
        <v>2923904</v>
      </c>
      <c r="F8" s="7"/>
      <c r="G8" s="7">
        <v>0</v>
      </c>
      <c r="H8" s="7"/>
      <c r="I8" s="7">
        <v>719268634</v>
      </c>
      <c r="K8" s="13">
        <v>1.9871723403026216E-4</v>
      </c>
    </row>
    <row r="9" spans="1:11" x14ac:dyDescent="0.55000000000000004">
      <c r="A9" s="3" t="s">
        <v>100</v>
      </c>
      <c r="C9" s="7">
        <v>1221997217</v>
      </c>
      <c r="D9" s="7"/>
      <c r="E9" s="7">
        <v>3691662</v>
      </c>
      <c r="F9" s="7"/>
      <c r="G9" s="7">
        <v>1220264000</v>
      </c>
      <c r="H9" s="7"/>
      <c r="I9" s="7">
        <v>5424879</v>
      </c>
      <c r="K9" s="13">
        <v>1.4987681915639527E-6</v>
      </c>
    </row>
    <row r="10" spans="1:11" x14ac:dyDescent="0.55000000000000004">
      <c r="A10" s="3" t="s">
        <v>102</v>
      </c>
      <c r="C10" s="7">
        <v>104208986915</v>
      </c>
      <c r="D10" s="7"/>
      <c r="E10" s="7">
        <v>243577491730</v>
      </c>
      <c r="F10" s="7"/>
      <c r="G10" s="7">
        <v>102882373001</v>
      </c>
      <c r="H10" s="7"/>
      <c r="I10" s="7">
        <v>244904105644</v>
      </c>
      <c r="K10" s="13">
        <v>6.7661321759000539E-2</v>
      </c>
    </row>
    <row r="11" spans="1:11" x14ac:dyDescent="0.55000000000000004">
      <c r="A11" s="3" t="s">
        <v>104</v>
      </c>
      <c r="C11" s="7">
        <v>14810150</v>
      </c>
      <c r="D11" s="7"/>
      <c r="E11" s="7">
        <v>893655782163</v>
      </c>
      <c r="F11" s="7"/>
      <c r="G11" s="7">
        <v>893593065016</v>
      </c>
      <c r="H11" s="7"/>
      <c r="I11" s="7">
        <v>77527297</v>
      </c>
      <c r="K11" s="13">
        <v>2.1418993257090424E-5</v>
      </c>
    </row>
    <row r="12" spans="1:11" x14ac:dyDescent="0.55000000000000004">
      <c r="A12" s="3" t="s">
        <v>106</v>
      </c>
      <c r="C12" s="7">
        <v>650000000000</v>
      </c>
      <c r="D12" s="7"/>
      <c r="E12" s="7">
        <v>0</v>
      </c>
      <c r="F12" s="7"/>
      <c r="G12" s="7">
        <v>650000000000</v>
      </c>
      <c r="H12" s="7"/>
      <c r="I12" s="7">
        <v>0</v>
      </c>
      <c r="K12" s="13">
        <v>0</v>
      </c>
    </row>
    <row r="13" spans="1:11" x14ac:dyDescent="0.55000000000000004">
      <c r="A13" s="3" t="s">
        <v>106</v>
      </c>
      <c r="C13" s="7">
        <v>100000000000</v>
      </c>
      <c r="D13" s="7"/>
      <c r="E13" s="7">
        <v>0</v>
      </c>
      <c r="F13" s="7"/>
      <c r="G13" s="7">
        <v>100000000000</v>
      </c>
      <c r="H13" s="7"/>
      <c r="I13" s="7">
        <v>0</v>
      </c>
      <c r="K13" s="13">
        <v>0</v>
      </c>
    </row>
    <row r="14" spans="1:11" ht="24.75" thickBot="1" x14ac:dyDescent="0.6">
      <c r="A14" s="3" t="s">
        <v>104</v>
      </c>
      <c r="C14" s="7">
        <v>0</v>
      </c>
      <c r="D14" s="7"/>
      <c r="E14" s="7">
        <v>650000000000</v>
      </c>
      <c r="F14" s="7"/>
      <c r="G14" s="7">
        <v>0</v>
      </c>
      <c r="H14" s="7"/>
      <c r="I14" s="7">
        <v>650000000000</v>
      </c>
      <c r="K14" s="13">
        <v>0.17957991773025153</v>
      </c>
    </row>
    <row r="15" spans="1:11" ht="24.75" thickBot="1" x14ac:dyDescent="0.6">
      <c r="A15" s="3" t="s">
        <v>80</v>
      </c>
      <c r="C15" s="6">
        <f>SUM(C8:C14)</f>
        <v>856162139012</v>
      </c>
      <c r="E15" s="6">
        <f>SUM(E8:E14)</f>
        <v>1787239889459</v>
      </c>
      <c r="G15" s="6">
        <f>SUM(G8:G14)</f>
        <v>1747695702017</v>
      </c>
      <c r="I15" s="6">
        <f>SUM(I8:I14)</f>
        <v>895706326454</v>
      </c>
      <c r="K15" s="14">
        <f>SUM(K8:K14)</f>
        <v>0.24746287448473098</v>
      </c>
    </row>
    <row r="16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G11" sqref="G11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42.140625" style="3" customWidth="1"/>
    <col min="10" max="16384" width="9.140625" style="3"/>
  </cols>
  <sheetData>
    <row r="2" spans="1: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9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</row>
    <row r="4" spans="1: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9" ht="25.5" thickBot="1" x14ac:dyDescent="0.6">
      <c r="A6" s="2" t="s">
        <v>113</v>
      </c>
      <c r="C6" s="2" t="s">
        <v>95</v>
      </c>
      <c r="E6" s="2" t="s">
        <v>186</v>
      </c>
      <c r="G6" s="2" t="s">
        <v>13</v>
      </c>
    </row>
    <row r="7" spans="1:9" x14ac:dyDescent="0.55000000000000004">
      <c r="A7" s="3" t="s">
        <v>195</v>
      </c>
      <c r="C7" s="11">
        <v>-26738462292</v>
      </c>
      <c r="E7" s="13">
        <f>C7/$C$10</f>
        <v>7.7804071242705612</v>
      </c>
      <c r="G7" s="13">
        <v>-7.3872167055858348E-3</v>
      </c>
      <c r="I7" s="11"/>
    </row>
    <row r="8" spans="1:9" x14ac:dyDescent="0.55000000000000004">
      <c r="A8" s="3" t="s">
        <v>196</v>
      </c>
      <c r="C8" s="11">
        <v>9874346900</v>
      </c>
      <c r="E8" s="13">
        <f t="shared" ref="E8:E9" si="0">C8/$C$10</f>
        <v>-2.8732556917181049</v>
      </c>
      <c r="G8" s="13">
        <v>2.7280529291414833E-3</v>
      </c>
      <c r="I8" s="11"/>
    </row>
    <row r="9" spans="1:9" ht="24.75" thickBot="1" x14ac:dyDescent="0.6">
      <c r="A9" s="3" t="s">
        <v>197</v>
      </c>
      <c r="C9" s="11">
        <v>13427474884</v>
      </c>
      <c r="E9" s="13">
        <f t="shared" si="0"/>
        <v>-3.9071514325524559</v>
      </c>
      <c r="G9" s="13">
        <v>3.7096997461442136E-3</v>
      </c>
      <c r="I9" s="11"/>
    </row>
    <row r="10" spans="1:9" ht="24.75" thickBot="1" x14ac:dyDescent="0.6">
      <c r="A10" s="3" t="s">
        <v>80</v>
      </c>
      <c r="C10" s="15">
        <f>SUM(C7:C9)</f>
        <v>-3436640508</v>
      </c>
      <c r="E10" s="19">
        <f>SUM(E7:E9)</f>
        <v>1.0000000000000009</v>
      </c>
      <c r="G10" s="14">
        <v>-9.4946403030013796E-4</v>
      </c>
      <c r="I10" s="11"/>
    </row>
    <row r="11" spans="1:9" ht="24.75" thickTop="1" x14ac:dyDescent="0.5500000000000000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6"/>
  <sheetViews>
    <sheetView rightToLeft="1" workbookViewId="0">
      <selection activeCell="E79" sqref="E79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  <c r="R3" s="1" t="s">
        <v>109</v>
      </c>
      <c r="S3" s="1" t="s">
        <v>109</v>
      </c>
      <c r="T3" s="1" t="s">
        <v>109</v>
      </c>
      <c r="U3" s="1" t="s">
        <v>109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J6" s="2" t="s">
        <v>111</v>
      </c>
      <c r="K6" s="2" t="s">
        <v>111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  <c r="R6" s="2" t="s">
        <v>112</v>
      </c>
      <c r="S6" s="2" t="s">
        <v>112</v>
      </c>
      <c r="T6" s="2" t="s">
        <v>112</v>
      </c>
      <c r="U6" s="2" t="s">
        <v>112</v>
      </c>
    </row>
    <row r="7" spans="1:21" ht="25.5" thickBot="1" x14ac:dyDescent="0.6">
      <c r="A7" s="2" t="s">
        <v>3</v>
      </c>
      <c r="C7" s="2" t="s">
        <v>183</v>
      </c>
      <c r="E7" s="2" t="s">
        <v>184</v>
      </c>
      <c r="G7" s="2" t="s">
        <v>185</v>
      </c>
      <c r="I7" s="2" t="s">
        <v>95</v>
      </c>
      <c r="K7" s="2" t="s">
        <v>186</v>
      </c>
      <c r="M7" s="2" t="s">
        <v>183</v>
      </c>
      <c r="O7" s="2" t="s">
        <v>184</v>
      </c>
      <c r="Q7" s="2" t="s">
        <v>185</v>
      </c>
      <c r="S7" s="2" t="s">
        <v>95</v>
      </c>
      <c r="U7" s="2" t="s">
        <v>186</v>
      </c>
    </row>
    <row r="8" spans="1:21" x14ac:dyDescent="0.55000000000000004">
      <c r="A8" s="3" t="s">
        <v>25</v>
      </c>
      <c r="C8" s="11">
        <v>0</v>
      </c>
      <c r="D8" s="11"/>
      <c r="E8" s="11">
        <v>5589251573</v>
      </c>
      <c r="F8" s="11"/>
      <c r="G8" s="11">
        <v>13834575822</v>
      </c>
      <c r="H8" s="11"/>
      <c r="I8" s="11">
        <f>C8+E8+G8</f>
        <v>19423827395</v>
      </c>
      <c r="K8" s="13">
        <f>I8/$I$85</f>
        <v>-0.72643771294250914</v>
      </c>
      <c r="M8" s="11">
        <v>6895276180</v>
      </c>
      <c r="N8" s="11"/>
      <c r="O8" s="11">
        <v>8052767994</v>
      </c>
      <c r="P8" s="11"/>
      <c r="Q8" s="11">
        <v>13814114175</v>
      </c>
      <c r="R8" s="11"/>
      <c r="S8" s="11">
        <f>M8+O8+Q8</f>
        <v>28762158349</v>
      </c>
      <c r="U8" s="13">
        <f>S8/$S$85</f>
        <v>5.6562803049939742E-2</v>
      </c>
    </row>
    <row r="9" spans="1:21" x14ac:dyDescent="0.55000000000000004">
      <c r="A9" s="3" t="s">
        <v>32</v>
      </c>
      <c r="C9" s="11">
        <v>0</v>
      </c>
      <c r="D9" s="11"/>
      <c r="E9" s="11">
        <v>-1468624352</v>
      </c>
      <c r="F9" s="11"/>
      <c r="G9" s="11">
        <v>-39388414</v>
      </c>
      <c r="H9" s="11"/>
      <c r="I9" s="11">
        <f t="shared" ref="I9:I70" si="0">C9+E9+G9</f>
        <v>-1508012766</v>
      </c>
      <c r="K9" s="13">
        <f>I9/$I$85</f>
        <v>5.639863465339176E-2</v>
      </c>
      <c r="M9" s="11">
        <v>3298682520</v>
      </c>
      <c r="N9" s="11"/>
      <c r="O9" s="11">
        <v>-833404842</v>
      </c>
      <c r="P9" s="11"/>
      <c r="Q9" s="11">
        <v>-5973622908</v>
      </c>
      <c r="R9" s="11"/>
      <c r="S9" s="11">
        <f t="shared" ref="S9:S70" si="1">M9+O9+Q9</f>
        <v>-3508345230</v>
      </c>
      <c r="U9" s="13">
        <f>S9/$S$85</f>
        <v>-6.8994071261201072E-3</v>
      </c>
    </row>
    <row r="10" spans="1:21" x14ac:dyDescent="0.55000000000000004">
      <c r="A10" s="3" t="s">
        <v>79</v>
      </c>
      <c r="C10" s="11">
        <v>0</v>
      </c>
      <c r="D10" s="11"/>
      <c r="E10" s="11">
        <v>543251922</v>
      </c>
      <c r="F10" s="11"/>
      <c r="G10" s="11">
        <v>999298056</v>
      </c>
      <c r="H10" s="11"/>
      <c r="I10" s="11">
        <f t="shared" si="0"/>
        <v>1542549978</v>
      </c>
      <c r="K10" s="13">
        <f>I10/$I$85</f>
        <v>-5.7690302499613912E-2</v>
      </c>
      <c r="M10" s="11">
        <v>0</v>
      </c>
      <c r="N10" s="11"/>
      <c r="O10" s="11">
        <v>543251922</v>
      </c>
      <c r="P10" s="11"/>
      <c r="Q10" s="11">
        <v>999298056</v>
      </c>
      <c r="R10" s="11"/>
      <c r="S10" s="11">
        <f t="shared" si="1"/>
        <v>1542549978</v>
      </c>
      <c r="U10" s="13">
        <f>S10/$S$85</f>
        <v>3.0335327947784703E-3</v>
      </c>
    </row>
    <row r="11" spans="1:21" x14ac:dyDescent="0.55000000000000004">
      <c r="A11" s="3" t="s">
        <v>64</v>
      </c>
      <c r="C11" s="11">
        <v>0</v>
      </c>
      <c r="D11" s="11"/>
      <c r="E11" s="11">
        <v>0</v>
      </c>
      <c r="F11" s="11"/>
      <c r="G11" s="11">
        <v>2792580015</v>
      </c>
      <c r="H11" s="11"/>
      <c r="I11" s="11">
        <f t="shared" si="0"/>
        <v>2792580015</v>
      </c>
      <c r="K11" s="13">
        <f>I11/$I$85</f>
        <v>-0.10444056148417796</v>
      </c>
      <c r="M11" s="11">
        <v>0</v>
      </c>
      <c r="N11" s="11"/>
      <c r="O11" s="11">
        <v>0</v>
      </c>
      <c r="P11" s="11"/>
      <c r="Q11" s="11">
        <v>2792580015</v>
      </c>
      <c r="R11" s="11"/>
      <c r="S11" s="11">
        <f t="shared" si="1"/>
        <v>2792580015</v>
      </c>
      <c r="U11" s="13">
        <f>S11/$S$85</f>
        <v>5.4918045952255376E-3</v>
      </c>
    </row>
    <row r="12" spans="1:21" x14ac:dyDescent="0.55000000000000004">
      <c r="A12" s="3" t="s">
        <v>60</v>
      </c>
      <c r="C12" s="11">
        <v>0</v>
      </c>
      <c r="D12" s="11"/>
      <c r="E12" s="11">
        <v>-12716363235</v>
      </c>
      <c r="F12" s="11"/>
      <c r="G12" s="11">
        <v>7587387132</v>
      </c>
      <c r="H12" s="11"/>
      <c r="I12" s="11">
        <f t="shared" si="0"/>
        <v>-5128976103</v>
      </c>
      <c r="K12" s="13">
        <f>I12/$I$85</f>
        <v>0.19182015955100609</v>
      </c>
      <c r="M12" s="11">
        <v>6308342320</v>
      </c>
      <c r="N12" s="11"/>
      <c r="O12" s="11">
        <v>10852046502</v>
      </c>
      <c r="P12" s="11"/>
      <c r="Q12" s="11">
        <v>23403586669</v>
      </c>
      <c r="R12" s="11"/>
      <c r="S12" s="11">
        <f>M12+O12+Q12</f>
        <v>40563975491</v>
      </c>
      <c r="U12" s="13">
        <f>S12/$S$85</f>
        <v>7.9771904763878312E-2</v>
      </c>
    </row>
    <row r="13" spans="1:21" x14ac:dyDescent="0.55000000000000004">
      <c r="A13" s="3" t="s">
        <v>78</v>
      </c>
      <c r="C13" s="11">
        <v>0</v>
      </c>
      <c r="D13" s="11"/>
      <c r="E13" s="11">
        <v>364307651</v>
      </c>
      <c r="F13" s="11"/>
      <c r="G13" s="11">
        <v>454418317</v>
      </c>
      <c r="H13" s="11"/>
      <c r="I13" s="11">
        <f t="shared" si="0"/>
        <v>818725968</v>
      </c>
      <c r="K13" s="13">
        <f>I13/$I$85</f>
        <v>-3.0619785051923434E-2</v>
      </c>
      <c r="M13" s="11">
        <v>0</v>
      </c>
      <c r="N13" s="11"/>
      <c r="O13" s="11">
        <v>364307651</v>
      </c>
      <c r="P13" s="11"/>
      <c r="Q13" s="11">
        <v>454418317</v>
      </c>
      <c r="R13" s="11"/>
      <c r="S13" s="11">
        <f t="shared" si="1"/>
        <v>818725968</v>
      </c>
      <c r="U13" s="13">
        <f>S13/$S$85</f>
        <v>1.6100820779142032E-3</v>
      </c>
    </row>
    <row r="14" spans="1:21" x14ac:dyDescent="0.55000000000000004">
      <c r="A14" s="3" t="s">
        <v>62</v>
      </c>
      <c r="C14" s="11">
        <v>0</v>
      </c>
      <c r="D14" s="11"/>
      <c r="E14" s="11">
        <v>-4528475191</v>
      </c>
      <c r="F14" s="11"/>
      <c r="G14" s="11">
        <v>3614109720</v>
      </c>
      <c r="H14" s="11"/>
      <c r="I14" s="11">
        <f t="shared" si="0"/>
        <v>-914365471</v>
      </c>
      <c r="K14" s="13">
        <f>I14/$I$85</f>
        <v>3.4196636329141973E-2</v>
      </c>
      <c r="M14" s="11">
        <v>0</v>
      </c>
      <c r="N14" s="11"/>
      <c r="O14" s="11">
        <v>1108943197</v>
      </c>
      <c r="P14" s="11"/>
      <c r="Q14" s="11">
        <v>3614109720</v>
      </c>
      <c r="R14" s="11"/>
      <c r="S14" s="11">
        <f t="shared" si="1"/>
        <v>4723052917</v>
      </c>
      <c r="U14" s="13">
        <f>S14/$S$85</f>
        <v>9.2882150462120176E-3</v>
      </c>
    </row>
    <row r="15" spans="1:21" x14ac:dyDescent="0.55000000000000004">
      <c r="A15" s="3" t="s">
        <v>33</v>
      </c>
      <c r="C15" s="11">
        <v>0</v>
      </c>
      <c r="D15" s="11"/>
      <c r="E15" s="11">
        <v>0</v>
      </c>
      <c r="F15" s="11"/>
      <c r="G15" s="11">
        <v>-2459101140</v>
      </c>
      <c r="H15" s="11"/>
      <c r="I15" s="11">
        <f t="shared" si="0"/>
        <v>-2459101140</v>
      </c>
      <c r="K15" s="13">
        <f>I15/$I$85</f>
        <v>9.1968682160744497E-2</v>
      </c>
      <c r="M15" s="11">
        <v>1507504800</v>
      </c>
      <c r="N15" s="11"/>
      <c r="O15" s="11">
        <v>0</v>
      </c>
      <c r="P15" s="11"/>
      <c r="Q15" s="11">
        <v>-2459101140</v>
      </c>
      <c r="R15" s="11"/>
      <c r="S15" s="11">
        <f t="shared" si="1"/>
        <v>-951596340</v>
      </c>
      <c r="U15" s="13">
        <f>S15/$S$85</f>
        <v>-1.8713809898878771E-3</v>
      </c>
    </row>
    <row r="16" spans="1:21" x14ac:dyDescent="0.55000000000000004">
      <c r="A16" s="3" t="s">
        <v>24</v>
      </c>
      <c r="C16" s="11">
        <v>0</v>
      </c>
      <c r="D16" s="11"/>
      <c r="E16" s="11">
        <v>-2343006110</v>
      </c>
      <c r="F16" s="11"/>
      <c r="G16" s="11">
        <v>-4571809634</v>
      </c>
      <c r="H16" s="11"/>
      <c r="I16" s="11">
        <f t="shared" si="0"/>
        <v>-6914815744</v>
      </c>
      <c r="K16" s="13">
        <f>I16/$I$85</f>
        <v>0.25860932721134361</v>
      </c>
      <c r="M16" s="11">
        <v>12474556400</v>
      </c>
      <c r="N16" s="11"/>
      <c r="O16" s="11">
        <v>-38499765927</v>
      </c>
      <c r="P16" s="11"/>
      <c r="Q16" s="11">
        <v>-4571809634</v>
      </c>
      <c r="R16" s="11"/>
      <c r="S16" s="11">
        <f t="shared" si="1"/>
        <v>-30597019161</v>
      </c>
      <c r="U16" s="13">
        <f>S16/$S$85</f>
        <v>-6.0171185615458048E-2</v>
      </c>
    </row>
    <row r="17" spans="1:21" x14ac:dyDescent="0.55000000000000004">
      <c r="A17" s="3" t="s">
        <v>30</v>
      </c>
      <c r="C17" s="11">
        <v>0</v>
      </c>
      <c r="D17" s="11"/>
      <c r="E17" s="11">
        <v>40964663</v>
      </c>
      <c r="F17" s="11"/>
      <c r="G17" s="11">
        <v>3452847858</v>
      </c>
      <c r="H17" s="11"/>
      <c r="I17" s="11">
        <f t="shared" si="0"/>
        <v>3493812521</v>
      </c>
      <c r="K17" s="13">
        <f>I17/$I$85</f>
        <v>-0.13066617230435609</v>
      </c>
      <c r="M17" s="11">
        <v>0</v>
      </c>
      <c r="N17" s="11"/>
      <c r="O17" s="11">
        <v>2685913295</v>
      </c>
      <c r="P17" s="11"/>
      <c r="Q17" s="11">
        <v>3452847858</v>
      </c>
      <c r="R17" s="11"/>
      <c r="S17" s="11">
        <f t="shared" si="1"/>
        <v>6138761153</v>
      </c>
      <c r="U17" s="13">
        <f>S17/$S$85</f>
        <v>1.2072304653027971E-2</v>
      </c>
    </row>
    <row r="18" spans="1:21" x14ac:dyDescent="0.55000000000000004">
      <c r="A18" s="3" t="s">
        <v>37</v>
      </c>
      <c r="C18" s="11">
        <v>0</v>
      </c>
      <c r="D18" s="11"/>
      <c r="E18" s="11">
        <v>0</v>
      </c>
      <c r="F18" s="11"/>
      <c r="G18" s="11">
        <v>3347044513</v>
      </c>
      <c r="H18" s="11"/>
      <c r="I18" s="11">
        <f t="shared" si="0"/>
        <v>3347044513</v>
      </c>
      <c r="K18" s="13">
        <f>I18/$I$85</f>
        <v>-0.1251771502956405</v>
      </c>
      <c r="M18" s="11">
        <v>0</v>
      </c>
      <c r="N18" s="11"/>
      <c r="O18" s="11">
        <v>0</v>
      </c>
      <c r="P18" s="11"/>
      <c r="Q18" s="11">
        <v>6146988772</v>
      </c>
      <c r="R18" s="11"/>
      <c r="S18" s="11">
        <f t="shared" si="1"/>
        <v>6146988772</v>
      </c>
      <c r="U18" s="13">
        <f>S18/$S$85</f>
        <v>1.208848484324249E-2</v>
      </c>
    </row>
    <row r="19" spans="1:21" x14ac:dyDescent="0.55000000000000004">
      <c r="A19" s="3" t="s">
        <v>28</v>
      </c>
      <c r="C19" s="11">
        <v>0</v>
      </c>
      <c r="D19" s="11"/>
      <c r="E19" s="11">
        <v>-5250155472</v>
      </c>
      <c r="F19" s="11"/>
      <c r="G19" s="11">
        <v>0</v>
      </c>
      <c r="H19" s="11"/>
      <c r="I19" s="11">
        <f t="shared" si="0"/>
        <v>-5250155472</v>
      </c>
      <c r="K19" s="13">
        <f>I19/$I$85</f>
        <v>0.19635218415573649</v>
      </c>
      <c r="M19" s="11">
        <v>2629061000</v>
      </c>
      <c r="N19" s="11"/>
      <c r="O19" s="11">
        <v>19532358078</v>
      </c>
      <c r="P19" s="11"/>
      <c r="Q19" s="11">
        <v>812392263</v>
      </c>
      <c r="R19" s="11"/>
      <c r="S19" s="11">
        <f t="shared" si="1"/>
        <v>22973811341</v>
      </c>
      <c r="U19" s="13">
        <f>S19/$S$85</f>
        <v>4.5179612406682772E-2</v>
      </c>
    </row>
    <row r="20" spans="1:21" x14ac:dyDescent="0.55000000000000004">
      <c r="A20" s="3" t="s">
        <v>46</v>
      </c>
      <c r="C20" s="11">
        <v>0</v>
      </c>
      <c r="D20" s="11"/>
      <c r="E20" s="11">
        <v>-212455045</v>
      </c>
      <c r="F20" s="11"/>
      <c r="G20" s="11">
        <v>0</v>
      </c>
      <c r="H20" s="11"/>
      <c r="I20" s="11">
        <f t="shared" si="0"/>
        <v>-212455045</v>
      </c>
      <c r="K20" s="13">
        <f>I20/$I$85</f>
        <v>7.9456717697474095E-3</v>
      </c>
      <c r="M20" s="11">
        <v>13714196600</v>
      </c>
      <c r="N20" s="11"/>
      <c r="O20" s="11">
        <v>12753941976</v>
      </c>
      <c r="P20" s="11"/>
      <c r="Q20" s="11">
        <v>19289809717</v>
      </c>
      <c r="R20" s="11"/>
      <c r="S20" s="11">
        <f t="shared" si="1"/>
        <v>45757948293</v>
      </c>
      <c r="U20" s="13">
        <f>S20/$S$85</f>
        <v>8.9986216815201955E-2</v>
      </c>
    </row>
    <row r="21" spans="1:21" x14ac:dyDescent="0.55000000000000004">
      <c r="A21" s="3" t="s">
        <v>170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K21" s="13">
        <f>I21/$I$85</f>
        <v>0</v>
      </c>
      <c r="M21" s="11">
        <v>0</v>
      </c>
      <c r="N21" s="11"/>
      <c r="O21" s="11">
        <v>0</v>
      </c>
      <c r="P21" s="11"/>
      <c r="Q21" s="11">
        <v>2341</v>
      </c>
      <c r="R21" s="11"/>
      <c r="S21" s="11">
        <f t="shared" si="1"/>
        <v>2341</v>
      </c>
      <c r="U21" s="13">
        <f>S21/$S$85</f>
        <v>4.6037408018272961E-9</v>
      </c>
    </row>
    <row r="22" spans="1:21" x14ac:dyDescent="0.55000000000000004">
      <c r="A22" s="3" t="s">
        <v>21</v>
      </c>
      <c r="C22" s="11">
        <v>0</v>
      </c>
      <c r="D22" s="11"/>
      <c r="E22" s="11">
        <v>833084030</v>
      </c>
      <c r="F22" s="11"/>
      <c r="G22" s="11">
        <v>0</v>
      </c>
      <c r="H22" s="11"/>
      <c r="I22" s="11">
        <f t="shared" si="0"/>
        <v>833084030</v>
      </c>
      <c r="K22" s="13">
        <f>I22/$I$85</f>
        <v>-3.1156766642083757E-2</v>
      </c>
      <c r="M22" s="11">
        <v>10730477060</v>
      </c>
      <c r="N22" s="11"/>
      <c r="O22" s="11">
        <v>-7590321591</v>
      </c>
      <c r="P22" s="11"/>
      <c r="Q22" s="11">
        <v>-13123663270</v>
      </c>
      <c r="R22" s="11"/>
      <c r="S22" s="11">
        <f t="shared" si="1"/>
        <v>-9983507801</v>
      </c>
      <c r="U22" s="13">
        <f>S22/$S$85</f>
        <v>-1.9633268777797867E-2</v>
      </c>
    </row>
    <row r="23" spans="1:21" x14ac:dyDescent="0.55000000000000004">
      <c r="A23" s="3" t="s">
        <v>36</v>
      </c>
      <c r="C23" s="11">
        <v>0</v>
      </c>
      <c r="D23" s="11"/>
      <c r="E23" s="11">
        <v>-6612449287</v>
      </c>
      <c r="F23" s="11"/>
      <c r="G23" s="11">
        <v>0</v>
      </c>
      <c r="H23" s="11"/>
      <c r="I23" s="11">
        <f t="shared" si="0"/>
        <v>-6612449287</v>
      </c>
      <c r="K23" s="13">
        <f>I23/$I$85</f>
        <v>0.24730103080678684</v>
      </c>
      <c r="M23" s="11">
        <v>0</v>
      </c>
      <c r="N23" s="11"/>
      <c r="O23" s="11">
        <v>-2067923075</v>
      </c>
      <c r="P23" s="11"/>
      <c r="Q23" s="11">
        <v>635371135</v>
      </c>
      <c r="R23" s="11"/>
      <c r="S23" s="11">
        <f t="shared" si="1"/>
        <v>-1432551940</v>
      </c>
      <c r="U23" s="13">
        <f>S23/$S$85</f>
        <v>-2.8172139328982698E-3</v>
      </c>
    </row>
    <row r="24" spans="1:21" x14ac:dyDescent="0.55000000000000004">
      <c r="A24" s="3" t="s">
        <v>164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K24" s="13">
        <f>I24/$I$85</f>
        <v>0</v>
      </c>
      <c r="M24" s="11">
        <v>1875000000</v>
      </c>
      <c r="N24" s="11"/>
      <c r="O24" s="11">
        <v>0</v>
      </c>
      <c r="P24" s="11"/>
      <c r="Q24" s="11">
        <v>-648057372</v>
      </c>
      <c r="R24" s="11"/>
      <c r="S24" s="11">
        <f t="shared" si="1"/>
        <v>1226942628</v>
      </c>
      <c r="U24" s="13">
        <f>S24/$S$85</f>
        <v>2.4128687902711704E-3</v>
      </c>
    </row>
    <row r="25" spans="1:21" x14ac:dyDescent="0.55000000000000004">
      <c r="A25" s="3" t="s">
        <v>171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K25" s="13">
        <f>I25/$I$85</f>
        <v>0</v>
      </c>
      <c r="M25" s="11">
        <v>0</v>
      </c>
      <c r="N25" s="11"/>
      <c r="O25" s="11">
        <v>0</v>
      </c>
      <c r="P25" s="11"/>
      <c r="Q25" s="11">
        <v>5129029992</v>
      </c>
      <c r="R25" s="11"/>
      <c r="S25" s="11">
        <f t="shared" si="1"/>
        <v>5129029992</v>
      </c>
      <c r="U25" s="13">
        <f>S25/$S$85</f>
        <v>1.0086597457482414E-2</v>
      </c>
    </row>
    <row r="26" spans="1:21" x14ac:dyDescent="0.55000000000000004">
      <c r="A26" s="3" t="s">
        <v>70</v>
      </c>
      <c r="C26" s="11">
        <v>0</v>
      </c>
      <c r="D26" s="11"/>
      <c r="E26" s="11">
        <v>459038874</v>
      </c>
      <c r="F26" s="11"/>
      <c r="G26" s="11">
        <v>0</v>
      </c>
      <c r="H26" s="11"/>
      <c r="I26" s="11">
        <f t="shared" si="0"/>
        <v>459038874</v>
      </c>
      <c r="K26" s="13">
        <f>I26/$I$85</f>
        <v>-1.7167736460946069E-2</v>
      </c>
      <c r="M26" s="11">
        <v>3396054959</v>
      </c>
      <c r="N26" s="11"/>
      <c r="O26" s="11">
        <v>5551167760</v>
      </c>
      <c r="P26" s="11"/>
      <c r="Q26" s="11">
        <v>963499363</v>
      </c>
      <c r="R26" s="11"/>
      <c r="S26" s="11">
        <f t="shared" si="1"/>
        <v>9910722082</v>
      </c>
      <c r="U26" s="13">
        <f>S26/$S$85</f>
        <v>1.9490130552957785E-2</v>
      </c>
    </row>
    <row r="27" spans="1:21" x14ac:dyDescent="0.55000000000000004">
      <c r="A27" s="3" t="s">
        <v>51</v>
      </c>
      <c r="C27" s="11">
        <v>0</v>
      </c>
      <c r="D27" s="11"/>
      <c r="E27" s="11">
        <v>-566608500</v>
      </c>
      <c r="F27" s="11"/>
      <c r="G27" s="11">
        <v>0</v>
      </c>
      <c r="H27" s="11"/>
      <c r="I27" s="11">
        <f t="shared" si="0"/>
        <v>-566608500</v>
      </c>
      <c r="K27" s="13">
        <f>I27/$I$85</f>
        <v>2.1190766088651482E-2</v>
      </c>
      <c r="M27" s="11">
        <v>0</v>
      </c>
      <c r="N27" s="11"/>
      <c r="O27" s="11">
        <v>229148300</v>
      </c>
      <c r="P27" s="11"/>
      <c r="Q27" s="11">
        <v>760965085</v>
      </c>
      <c r="R27" s="11"/>
      <c r="S27" s="11">
        <f t="shared" si="1"/>
        <v>990113385</v>
      </c>
      <c r="U27" s="13">
        <f>S27/$S$85</f>
        <v>1.9471274621784872E-3</v>
      </c>
    </row>
    <row r="28" spans="1:21" x14ac:dyDescent="0.55000000000000004">
      <c r="A28" s="3" t="s">
        <v>22</v>
      </c>
      <c r="C28" s="11">
        <v>0</v>
      </c>
      <c r="D28" s="11"/>
      <c r="E28" s="11">
        <v>-738047610</v>
      </c>
      <c r="F28" s="11"/>
      <c r="G28" s="11">
        <v>0</v>
      </c>
      <c r="H28" s="11"/>
      <c r="I28" s="11">
        <f t="shared" si="0"/>
        <v>-738047610</v>
      </c>
      <c r="K28" s="13">
        <f>I28/$I$85</f>
        <v>2.760247025203165E-2</v>
      </c>
      <c r="M28" s="11">
        <v>0</v>
      </c>
      <c r="N28" s="11"/>
      <c r="O28" s="11">
        <v>4978889926</v>
      </c>
      <c r="P28" s="11"/>
      <c r="Q28" s="11">
        <v>2738161872</v>
      </c>
      <c r="R28" s="11"/>
      <c r="S28" s="11">
        <f t="shared" si="1"/>
        <v>7717051798</v>
      </c>
      <c r="U28" s="13">
        <f>S28/$S$85</f>
        <v>1.5176123977901452E-2</v>
      </c>
    </row>
    <row r="29" spans="1:21" x14ac:dyDescent="0.55000000000000004">
      <c r="A29" s="3" t="s">
        <v>15</v>
      </c>
      <c r="C29" s="11">
        <v>0</v>
      </c>
      <c r="D29" s="11"/>
      <c r="E29" s="11">
        <v>-7006012738</v>
      </c>
      <c r="F29" s="11"/>
      <c r="G29" s="11">
        <v>0</v>
      </c>
      <c r="H29" s="11"/>
      <c r="I29" s="11">
        <f t="shared" si="0"/>
        <v>-7006012738</v>
      </c>
      <c r="K29" s="13">
        <f>I29/$I$85</f>
        <v>0.26202003172396943</v>
      </c>
      <c r="M29" s="11">
        <v>3400000000</v>
      </c>
      <c r="N29" s="11"/>
      <c r="O29" s="11">
        <v>20878989483</v>
      </c>
      <c r="P29" s="11"/>
      <c r="Q29" s="11">
        <v>7166902139</v>
      </c>
      <c r="R29" s="11"/>
      <c r="S29" s="11">
        <f t="shared" si="1"/>
        <v>31445891622</v>
      </c>
      <c r="U29" s="13">
        <f>S29/$S$85</f>
        <v>6.1840552887672165E-2</v>
      </c>
    </row>
    <row r="30" spans="1:21" x14ac:dyDescent="0.55000000000000004">
      <c r="A30" s="3" t="s">
        <v>163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K30" s="13">
        <f>I30/$I$85</f>
        <v>0</v>
      </c>
      <c r="M30" s="11">
        <v>110186760</v>
      </c>
      <c r="N30" s="11"/>
      <c r="O30" s="11">
        <v>0</v>
      </c>
      <c r="P30" s="11"/>
      <c r="Q30" s="11">
        <v>5727788582</v>
      </c>
      <c r="R30" s="11"/>
      <c r="S30" s="11">
        <f t="shared" si="1"/>
        <v>5837975342</v>
      </c>
      <c r="U30" s="13">
        <f>S30/$S$85</f>
        <v>1.1480788245205922E-2</v>
      </c>
    </row>
    <row r="31" spans="1:21" x14ac:dyDescent="0.55000000000000004">
      <c r="A31" s="3" t="s">
        <v>17</v>
      </c>
      <c r="C31" s="11">
        <v>0</v>
      </c>
      <c r="D31" s="11"/>
      <c r="E31" s="11">
        <v>-3730675339</v>
      </c>
      <c r="F31" s="11"/>
      <c r="G31" s="11">
        <v>0</v>
      </c>
      <c r="H31" s="11"/>
      <c r="I31" s="11">
        <f t="shared" si="0"/>
        <v>-3730675339</v>
      </c>
      <c r="K31" s="13">
        <f>I31/$I$85</f>
        <v>0.1395246779062608</v>
      </c>
      <c r="M31" s="11">
        <v>2219650400</v>
      </c>
      <c r="N31" s="11"/>
      <c r="O31" s="11">
        <v>-24550192183</v>
      </c>
      <c r="P31" s="11"/>
      <c r="Q31" s="11">
        <v>-10303331010</v>
      </c>
      <c r="R31" s="11"/>
      <c r="S31" s="11">
        <f t="shared" si="1"/>
        <v>-32633872793</v>
      </c>
      <c r="U31" s="13">
        <f>S31/$S$85</f>
        <v>-6.4176801238263914E-2</v>
      </c>
    </row>
    <row r="32" spans="1:21" x14ac:dyDescent="0.55000000000000004">
      <c r="A32" s="3" t="s">
        <v>158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K32" s="13">
        <f>I32/$I$85</f>
        <v>0</v>
      </c>
      <c r="M32" s="11">
        <v>6892837000</v>
      </c>
      <c r="N32" s="11"/>
      <c r="O32" s="11">
        <v>0</v>
      </c>
      <c r="P32" s="11"/>
      <c r="Q32" s="11">
        <v>1210567704</v>
      </c>
      <c r="R32" s="11"/>
      <c r="S32" s="11">
        <f t="shared" si="1"/>
        <v>8103404704</v>
      </c>
      <c r="U32" s="13">
        <f>S32/$S$85</f>
        <v>1.5935914083521591E-2</v>
      </c>
    </row>
    <row r="33" spans="1:21" x14ac:dyDescent="0.55000000000000004">
      <c r="A33" s="3" t="s">
        <v>26</v>
      </c>
      <c r="C33" s="11">
        <v>0</v>
      </c>
      <c r="D33" s="11"/>
      <c r="E33" s="11">
        <v>-3884016722</v>
      </c>
      <c r="F33" s="11"/>
      <c r="G33" s="11">
        <v>0</v>
      </c>
      <c r="H33" s="11"/>
      <c r="I33" s="11">
        <f t="shared" si="0"/>
        <v>-3884016722</v>
      </c>
      <c r="K33" s="13">
        <f>I33/$I$85</f>
        <v>0.14525953959446936</v>
      </c>
      <c r="M33" s="11">
        <v>6019350662</v>
      </c>
      <c r="N33" s="11"/>
      <c r="O33" s="11">
        <v>17289610290</v>
      </c>
      <c r="P33" s="11"/>
      <c r="Q33" s="11">
        <v>2197609685</v>
      </c>
      <c r="R33" s="11"/>
      <c r="S33" s="11">
        <f t="shared" si="1"/>
        <v>25506570637</v>
      </c>
      <c r="U33" s="13">
        <f>S33/$S$85</f>
        <v>5.0160461322617235E-2</v>
      </c>
    </row>
    <row r="34" spans="1:21" x14ac:dyDescent="0.55000000000000004">
      <c r="A34" s="3" t="s">
        <v>40</v>
      </c>
      <c r="C34" s="11">
        <v>0</v>
      </c>
      <c r="D34" s="11"/>
      <c r="E34" s="11">
        <v>-1602378022</v>
      </c>
      <c r="F34" s="11"/>
      <c r="G34" s="11">
        <v>0</v>
      </c>
      <c r="H34" s="11"/>
      <c r="I34" s="11">
        <f t="shared" si="0"/>
        <v>-1602378022</v>
      </c>
      <c r="K34" s="13">
        <f>I34/$I$85</f>
        <v>5.9927829973955633E-2</v>
      </c>
      <c r="M34" s="11">
        <v>5416010040</v>
      </c>
      <c r="N34" s="11"/>
      <c r="O34" s="11">
        <v>-14289025222</v>
      </c>
      <c r="P34" s="11"/>
      <c r="Q34" s="11">
        <v>-3342999643</v>
      </c>
      <c r="R34" s="11"/>
      <c r="S34" s="11">
        <f t="shared" si="1"/>
        <v>-12216014825</v>
      </c>
      <c r="U34" s="13">
        <f>S34/$S$85</f>
        <v>-2.4023650527799933E-2</v>
      </c>
    </row>
    <row r="35" spans="1:21" x14ac:dyDescent="0.55000000000000004">
      <c r="A35" s="3" t="s">
        <v>73</v>
      </c>
      <c r="C35" s="11">
        <v>0</v>
      </c>
      <c r="D35" s="11"/>
      <c r="E35" s="11">
        <v>1433187174</v>
      </c>
      <c r="F35" s="11"/>
      <c r="G35" s="11">
        <v>0</v>
      </c>
      <c r="H35" s="11"/>
      <c r="I35" s="11">
        <f t="shared" si="0"/>
        <v>1433187174</v>
      </c>
      <c r="K35" s="13">
        <f>I35/$I$85</f>
        <v>-5.3600209254696059E-2</v>
      </c>
      <c r="M35" s="11">
        <v>0</v>
      </c>
      <c r="N35" s="11"/>
      <c r="O35" s="11">
        <v>6627743826</v>
      </c>
      <c r="P35" s="11"/>
      <c r="Q35" s="11">
        <v>-5101</v>
      </c>
      <c r="R35" s="11"/>
      <c r="S35" s="11">
        <f t="shared" si="1"/>
        <v>6627738725</v>
      </c>
      <c r="U35" s="13">
        <f>S35/$S$85</f>
        <v>1.3033913366994158E-2</v>
      </c>
    </row>
    <row r="36" spans="1:21" x14ac:dyDescent="0.55000000000000004">
      <c r="A36" s="3" t="s">
        <v>173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K36" s="13">
        <f>I36/$I$85</f>
        <v>0</v>
      </c>
      <c r="M36" s="11">
        <v>0</v>
      </c>
      <c r="N36" s="11"/>
      <c r="O36" s="11">
        <v>0</v>
      </c>
      <c r="P36" s="11"/>
      <c r="Q36" s="11">
        <v>5846134727</v>
      </c>
      <c r="R36" s="11"/>
      <c r="S36" s="11">
        <f t="shared" si="1"/>
        <v>5846134727</v>
      </c>
      <c r="U36" s="13">
        <f>S36/$S$85</f>
        <v>1.1496834248470476E-2</v>
      </c>
    </row>
    <row r="37" spans="1:21" x14ac:dyDescent="0.55000000000000004">
      <c r="A37" s="3" t="s">
        <v>68</v>
      </c>
      <c r="C37" s="11">
        <v>0</v>
      </c>
      <c r="D37" s="11"/>
      <c r="E37" s="11">
        <v>-172526681</v>
      </c>
      <c r="F37" s="11"/>
      <c r="G37" s="11">
        <v>0</v>
      </c>
      <c r="H37" s="11"/>
      <c r="I37" s="11">
        <f t="shared" si="0"/>
        <v>-172526681</v>
      </c>
      <c r="K37" s="13">
        <f>I37/$I$85</f>
        <v>6.4523785667218057E-3</v>
      </c>
      <c r="M37" s="11">
        <v>55628000</v>
      </c>
      <c r="N37" s="11"/>
      <c r="O37" s="11">
        <v>-329017230</v>
      </c>
      <c r="P37" s="11"/>
      <c r="Q37" s="11">
        <v>-864227069</v>
      </c>
      <c r="R37" s="11"/>
      <c r="S37" s="11">
        <f t="shared" si="1"/>
        <v>-1137616299</v>
      </c>
      <c r="U37" s="13">
        <f>S37/$S$85</f>
        <v>-2.2372022949722604E-3</v>
      </c>
    </row>
    <row r="38" spans="1:21" x14ac:dyDescent="0.55000000000000004">
      <c r="A38" s="3" t="s">
        <v>61</v>
      </c>
      <c r="C38" s="11">
        <v>0</v>
      </c>
      <c r="D38" s="11"/>
      <c r="E38" s="11">
        <v>-6711956764</v>
      </c>
      <c r="F38" s="11"/>
      <c r="G38" s="11">
        <v>0</v>
      </c>
      <c r="H38" s="11"/>
      <c r="I38" s="11">
        <f t="shared" si="0"/>
        <v>-6711956764</v>
      </c>
      <c r="K38" s="13">
        <f>I38/$I$85</f>
        <v>0.25102254163689064</v>
      </c>
      <c r="M38" s="11">
        <v>0</v>
      </c>
      <c r="N38" s="11"/>
      <c r="O38" s="11">
        <v>7090095176</v>
      </c>
      <c r="P38" s="11"/>
      <c r="Q38" s="11">
        <v>2575578642</v>
      </c>
      <c r="R38" s="11"/>
      <c r="S38" s="11">
        <f t="shared" si="1"/>
        <v>9665673818</v>
      </c>
      <c r="U38" s="13">
        <f>S38/$S$85</f>
        <v>1.9008225943221029E-2</v>
      </c>
    </row>
    <row r="39" spans="1:21" x14ac:dyDescent="0.55000000000000004">
      <c r="A39" s="3" t="s">
        <v>143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K39" s="13">
        <f>I39/$I$85</f>
        <v>0</v>
      </c>
      <c r="M39" s="11">
        <v>2398565272</v>
      </c>
      <c r="N39" s="11"/>
      <c r="O39" s="11">
        <v>0</v>
      </c>
      <c r="P39" s="11"/>
      <c r="Q39" s="11">
        <v>11989460234</v>
      </c>
      <c r="R39" s="11"/>
      <c r="S39" s="11">
        <f t="shared" si="1"/>
        <v>14388025506</v>
      </c>
      <c r="U39" s="13">
        <f>S39/$S$85</f>
        <v>2.8295061973389164E-2</v>
      </c>
    </row>
    <row r="40" spans="1:21" x14ac:dyDescent="0.55000000000000004">
      <c r="A40" s="3" t="s">
        <v>49</v>
      </c>
      <c r="C40" s="11">
        <v>0</v>
      </c>
      <c r="D40" s="11"/>
      <c r="E40" s="11">
        <v>-5010042417</v>
      </c>
      <c r="F40" s="11"/>
      <c r="G40" s="11">
        <v>0</v>
      </c>
      <c r="H40" s="11"/>
      <c r="I40" s="11">
        <f t="shared" si="0"/>
        <v>-5010042417</v>
      </c>
      <c r="K40" s="13">
        <f>I40/$I$85</f>
        <v>0.18737212193757968</v>
      </c>
      <c r="M40" s="11">
        <v>5763757398</v>
      </c>
      <c r="N40" s="11"/>
      <c r="O40" s="11">
        <v>4878465549</v>
      </c>
      <c r="P40" s="11"/>
      <c r="Q40" s="11">
        <v>647093781</v>
      </c>
      <c r="R40" s="11"/>
      <c r="S40" s="11">
        <f t="shared" si="1"/>
        <v>11289316728</v>
      </c>
      <c r="U40" s="13">
        <f>S40/$S$85</f>
        <v>2.2201233680241364E-2</v>
      </c>
    </row>
    <row r="41" spans="1:21" x14ac:dyDescent="0.55000000000000004">
      <c r="A41" s="3" t="s">
        <v>71</v>
      </c>
      <c r="C41" s="11">
        <v>0</v>
      </c>
      <c r="D41" s="11"/>
      <c r="E41" s="11">
        <v>-415015875</v>
      </c>
      <c r="F41" s="11"/>
      <c r="G41" s="11">
        <v>0</v>
      </c>
      <c r="H41" s="11"/>
      <c r="I41" s="11">
        <f t="shared" si="0"/>
        <v>-415015875</v>
      </c>
      <c r="K41" s="13">
        <f>I41/$I$85</f>
        <v>1.5521306740371919E-2</v>
      </c>
      <c r="M41" s="11">
        <v>0</v>
      </c>
      <c r="N41" s="11"/>
      <c r="O41" s="11">
        <v>463174173</v>
      </c>
      <c r="P41" s="11"/>
      <c r="Q41" s="11">
        <v>1397116998</v>
      </c>
      <c r="R41" s="11"/>
      <c r="S41" s="11">
        <f t="shared" si="1"/>
        <v>1860291171</v>
      </c>
      <c r="U41" s="13">
        <f>S41/$S$85</f>
        <v>3.658393151307894E-3</v>
      </c>
    </row>
    <row r="42" spans="1:21" x14ac:dyDescent="0.55000000000000004">
      <c r="A42" s="3" t="s">
        <v>56</v>
      </c>
      <c r="C42" s="11">
        <v>0</v>
      </c>
      <c r="D42" s="11"/>
      <c r="E42" s="11">
        <v>-1157752191</v>
      </c>
      <c r="F42" s="11"/>
      <c r="G42" s="11">
        <v>0</v>
      </c>
      <c r="H42" s="11"/>
      <c r="I42" s="11">
        <f t="shared" si="0"/>
        <v>-1157752191</v>
      </c>
      <c r="K42" s="13">
        <f>I42/$I$85</f>
        <v>4.3299131354550373E-2</v>
      </c>
      <c r="M42" s="11">
        <v>2982777210</v>
      </c>
      <c r="N42" s="11"/>
      <c r="O42" s="11">
        <v>845662471</v>
      </c>
      <c r="P42" s="11"/>
      <c r="Q42" s="11">
        <v>297667101</v>
      </c>
      <c r="R42" s="11"/>
      <c r="S42" s="11">
        <f t="shared" si="1"/>
        <v>4126106782</v>
      </c>
      <c r="U42" s="13">
        <f>S42/$S$85</f>
        <v>8.1142785753907411E-3</v>
      </c>
    </row>
    <row r="43" spans="1:21" x14ac:dyDescent="0.55000000000000004">
      <c r="A43" s="3" t="s">
        <v>69</v>
      </c>
      <c r="C43" s="11">
        <v>0</v>
      </c>
      <c r="D43" s="11"/>
      <c r="E43" s="11">
        <v>-7133674792</v>
      </c>
      <c r="F43" s="11"/>
      <c r="G43" s="11">
        <v>0</v>
      </c>
      <c r="H43" s="11"/>
      <c r="I43" s="11">
        <f t="shared" si="0"/>
        <v>-7133674792</v>
      </c>
      <c r="K43" s="13">
        <f>I43/$I$85</f>
        <v>0.26679450426490514</v>
      </c>
      <c r="M43" s="11">
        <v>5473190220</v>
      </c>
      <c r="N43" s="11"/>
      <c r="O43" s="11">
        <v>-10700512197</v>
      </c>
      <c r="P43" s="11"/>
      <c r="Q43" s="11">
        <v>-387124701</v>
      </c>
      <c r="R43" s="11"/>
      <c r="S43" s="11">
        <f t="shared" si="1"/>
        <v>-5614446678</v>
      </c>
      <c r="U43" s="13">
        <f>S43/$S$85</f>
        <v>-1.1041203439210731E-2</v>
      </c>
    </row>
    <row r="44" spans="1:21" x14ac:dyDescent="0.55000000000000004">
      <c r="A44" s="3" t="s">
        <v>174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K44" s="13">
        <f>I44/$I$85</f>
        <v>0</v>
      </c>
      <c r="M44" s="11">
        <v>0</v>
      </c>
      <c r="N44" s="11"/>
      <c r="O44" s="11">
        <v>0</v>
      </c>
      <c r="P44" s="11"/>
      <c r="Q44" s="11">
        <v>6273476099</v>
      </c>
      <c r="R44" s="11"/>
      <c r="S44" s="11">
        <f t="shared" si="1"/>
        <v>6273476099</v>
      </c>
      <c r="U44" s="13">
        <f>S44/$S$85</f>
        <v>1.233723104923308E-2</v>
      </c>
    </row>
    <row r="45" spans="1:21" x14ac:dyDescent="0.55000000000000004">
      <c r="A45" s="3" t="s">
        <v>42</v>
      </c>
      <c r="C45" s="11">
        <v>0</v>
      </c>
      <c r="D45" s="11"/>
      <c r="E45" s="11">
        <v>-4892869509</v>
      </c>
      <c r="F45" s="11"/>
      <c r="G45" s="11">
        <v>0</v>
      </c>
      <c r="H45" s="11"/>
      <c r="I45" s="11">
        <f t="shared" si="0"/>
        <v>-4892869509</v>
      </c>
      <c r="K45" s="13">
        <f>I45/$I$85</f>
        <v>0.18298993620377038</v>
      </c>
      <c r="M45" s="11">
        <v>3165201600</v>
      </c>
      <c r="N45" s="11"/>
      <c r="O45" s="11">
        <v>-2921116121</v>
      </c>
      <c r="P45" s="11"/>
      <c r="Q45" s="11">
        <v>-3494648229</v>
      </c>
      <c r="R45" s="11"/>
      <c r="S45" s="11">
        <f t="shared" si="1"/>
        <v>-3250562750</v>
      </c>
      <c r="U45" s="13">
        <f>S45/$S$85</f>
        <v>-6.3924597868752417E-3</v>
      </c>
    </row>
    <row r="46" spans="1:21" x14ac:dyDescent="0.55000000000000004">
      <c r="A46" s="3" t="s">
        <v>44</v>
      </c>
      <c r="C46" s="11">
        <v>0</v>
      </c>
      <c r="D46" s="11"/>
      <c r="E46" s="11">
        <v>237989984</v>
      </c>
      <c r="F46" s="11"/>
      <c r="G46" s="11">
        <v>0</v>
      </c>
      <c r="H46" s="11"/>
      <c r="I46" s="11">
        <f t="shared" si="0"/>
        <v>237989984</v>
      </c>
      <c r="K46" s="13">
        <f>I46/$I$85</f>
        <v>-8.9006608308663023E-3</v>
      </c>
      <c r="M46" s="11">
        <v>10206089120</v>
      </c>
      <c r="N46" s="11"/>
      <c r="O46" s="11">
        <v>14089007013</v>
      </c>
      <c r="P46" s="11"/>
      <c r="Q46" s="11">
        <v>-503488092</v>
      </c>
      <c r="R46" s="11"/>
      <c r="S46" s="11">
        <f t="shared" si="1"/>
        <v>23791608041</v>
      </c>
      <c r="U46" s="13">
        <f>S46/$S$85</f>
        <v>4.6787867013854803E-2</v>
      </c>
    </row>
    <row r="47" spans="1:21" x14ac:dyDescent="0.55000000000000004">
      <c r="A47" s="3" t="s">
        <v>29</v>
      </c>
      <c r="C47" s="11">
        <v>0</v>
      </c>
      <c r="D47" s="11"/>
      <c r="E47" s="11">
        <v>-1596514578</v>
      </c>
      <c r="F47" s="11"/>
      <c r="G47" s="11">
        <v>0</v>
      </c>
      <c r="H47" s="11"/>
      <c r="I47" s="11">
        <f t="shared" si="0"/>
        <v>-1596514578</v>
      </c>
      <c r="K47" s="13">
        <f>I47/$I$85</f>
        <v>5.9708541222943411E-2</v>
      </c>
      <c r="M47" s="11">
        <v>12994810560</v>
      </c>
      <c r="N47" s="11"/>
      <c r="O47" s="11">
        <v>-6590739671</v>
      </c>
      <c r="P47" s="11"/>
      <c r="Q47" s="11">
        <v>-2924374075</v>
      </c>
      <c r="R47" s="11"/>
      <c r="S47" s="11">
        <f t="shared" si="1"/>
        <v>3479696814</v>
      </c>
      <c r="U47" s="13">
        <f>S47/$S$85</f>
        <v>6.8430680053824218E-3</v>
      </c>
    </row>
    <row r="48" spans="1:21" x14ac:dyDescent="0.55000000000000004">
      <c r="A48" s="3" t="s">
        <v>136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K48" s="13">
        <f>I48/$I$85</f>
        <v>0</v>
      </c>
      <c r="M48" s="11">
        <v>5449040940</v>
      </c>
      <c r="N48" s="11"/>
      <c r="O48" s="11">
        <v>0</v>
      </c>
      <c r="P48" s="11"/>
      <c r="Q48" s="11">
        <v>9445015568</v>
      </c>
      <c r="R48" s="11"/>
      <c r="S48" s="11">
        <f t="shared" si="1"/>
        <v>14894056508</v>
      </c>
      <c r="U48" s="13">
        <f>S48/$S$85</f>
        <v>2.9290207454336175E-2</v>
      </c>
    </row>
    <row r="49" spans="1:21" x14ac:dyDescent="0.55000000000000004">
      <c r="A49" s="3" t="s">
        <v>161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K49" s="13">
        <f>I49/$I$85</f>
        <v>0</v>
      </c>
      <c r="M49" s="11">
        <v>736264350</v>
      </c>
      <c r="N49" s="11"/>
      <c r="O49" s="11">
        <v>0</v>
      </c>
      <c r="P49" s="11"/>
      <c r="Q49" s="11">
        <v>1153972214</v>
      </c>
      <c r="R49" s="11"/>
      <c r="S49" s="11">
        <f t="shared" si="1"/>
        <v>1890236564</v>
      </c>
      <c r="U49" s="13">
        <f>S49/$S$85</f>
        <v>3.7172828683437135E-3</v>
      </c>
    </row>
    <row r="50" spans="1:21" x14ac:dyDescent="0.55000000000000004">
      <c r="A50" s="3" t="s">
        <v>152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K50" s="13">
        <f>I50/$I$85</f>
        <v>0</v>
      </c>
      <c r="M50" s="11">
        <v>4463396024</v>
      </c>
      <c r="N50" s="11"/>
      <c r="O50" s="11">
        <v>0</v>
      </c>
      <c r="P50" s="11"/>
      <c r="Q50" s="11">
        <v>-1923826730</v>
      </c>
      <c r="R50" s="11"/>
      <c r="S50" s="11">
        <f t="shared" si="1"/>
        <v>2539569294</v>
      </c>
      <c r="U50" s="13">
        <f>S50/$S$85</f>
        <v>4.9942412549575143E-3</v>
      </c>
    </row>
    <row r="51" spans="1:21" x14ac:dyDescent="0.55000000000000004">
      <c r="A51" s="3" t="s">
        <v>23</v>
      </c>
      <c r="C51" s="11">
        <v>0</v>
      </c>
      <c r="D51" s="11"/>
      <c r="E51" s="11">
        <v>2269725300</v>
      </c>
      <c r="F51" s="11"/>
      <c r="G51" s="11">
        <v>0</v>
      </c>
      <c r="H51" s="11"/>
      <c r="I51" s="11">
        <f t="shared" si="0"/>
        <v>2269725300</v>
      </c>
      <c r="K51" s="13">
        <f>I51/$I$85</f>
        <v>-8.4886156698662854E-2</v>
      </c>
      <c r="M51" s="11">
        <v>4280977680</v>
      </c>
      <c r="N51" s="11"/>
      <c r="O51" s="11">
        <v>16160444133</v>
      </c>
      <c r="P51" s="11"/>
      <c r="Q51" s="11">
        <v>-339674924</v>
      </c>
      <c r="R51" s="11"/>
      <c r="S51" s="11">
        <f t="shared" si="1"/>
        <v>20101746889</v>
      </c>
      <c r="U51" s="13">
        <f>S51/$S$85</f>
        <v>3.953149608752423E-2</v>
      </c>
    </row>
    <row r="52" spans="1:21" x14ac:dyDescent="0.55000000000000004">
      <c r="A52" s="3" t="s">
        <v>18</v>
      </c>
      <c r="C52" s="11">
        <v>0</v>
      </c>
      <c r="D52" s="11"/>
      <c r="E52" s="11">
        <v>-1911801805</v>
      </c>
      <c r="F52" s="11"/>
      <c r="G52" s="11">
        <v>0</v>
      </c>
      <c r="H52" s="11"/>
      <c r="I52" s="11">
        <f t="shared" si="0"/>
        <v>-1911801805</v>
      </c>
      <c r="K52" s="13">
        <f>I52/$I$85</f>
        <v>7.1500065490751899E-2</v>
      </c>
      <c r="M52" s="11">
        <v>1581585460</v>
      </c>
      <c r="N52" s="11"/>
      <c r="O52" s="11">
        <v>9829844590</v>
      </c>
      <c r="P52" s="11"/>
      <c r="Q52" s="11">
        <v>5555507460</v>
      </c>
      <c r="R52" s="11"/>
      <c r="S52" s="11">
        <f t="shared" si="1"/>
        <v>16966937510</v>
      </c>
      <c r="U52" s="13">
        <f>S52/$S$85</f>
        <v>3.3366673428808641E-2</v>
      </c>
    </row>
    <row r="53" spans="1:21" x14ac:dyDescent="0.55000000000000004">
      <c r="A53" s="3" t="s">
        <v>55</v>
      </c>
      <c r="C53" s="11">
        <v>0</v>
      </c>
      <c r="D53" s="11"/>
      <c r="E53" s="11">
        <v>-2994358899</v>
      </c>
      <c r="F53" s="11"/>
      <c r="G53" s="11">
        <v>0</v>
      </c>
      <c r="H53" s="11"/>
      <c r="I53" s="11">
        <f t="shared" si="0"/>
        <v>-2994358899</v>
      </c>
      <c r="K53" s="13">
        <f>I53/$I$85</f>
        <v>0.1119869522151203</v>
      </c>
      <c r="M53" s="11">
        <v>3701803635</v>
      </c>
      <c r="N53" s="11"/>
      <c r="O53" s="11">
        <v>-11078346152</v>
      </c>
      <c r="P53" s="11"/>
      <c r="Q53" s="11">
        <v>-6725209519</v>
      </c>
      <c r="R53" s="11"/>
      <c r="S53" s="11">
        <f t="shared" si="1"/>
        <v>-14101752036</v>
      </c>
      <c r="U53" s="13">
        <f>S53/$S$85</f>
        <v>-2.7732085102684472E-2</v>
      </c>
    </row>
    <row r="54" spans="1:21" x14ac:dyDescent="0.55000000000000004">
      <c r="A54" s="3" t="s">
        <v>20</v>
      </c>
      <c r="C54" s="11">
        <v>0</v>
      </c>
      <c r="D54" s="11"/>
      <c r="E54" s="11">
        <v>-2752016336</v>
      </c>
      <c r="F54" s="11"/>
      <c r="G54" s="11">
        <v>0</v>
      </c>
      <c r="H54" s="11"/>
      <c r="I54" s="11">
        <f t="shared" si="0"/>
        <v>-2752016336</v>
      </c>
      <c r="K54" s="13">
        <f>I54/$I$85</f>
        <v>0.10292350793947444</v>
      </c>
      <c r="M54" s="11">
        <v>1644457684</v>
      </c>
      <c r="N54" s="11"/>
      <c r="O54" s="11">
        <v>11870162366</v>
      </c>
      <c r="P54" s="11"/>
      <c r="Q54" s="11">
        <v>11293802643</v>
      </c>
      <c r="R54" s="11"/>
      <c r="S54" s="11">
        <f t="shared" si="1"/>
        <v>24808422693</v>
      </c>
      <c r="U54" s="13">
        <f>S54/$S$85</f>
        <v>4.8787504391602871E-2</v>
      </c>
    </row>
    <row r="55" spans="1:21" x14ac:dyDescent="0.55000000000000004">
      <c r="A55" s="3" t="s">
        <v>45</v>
      </c>
      <c r="C55" s="11">
        <v>0</v>
      </c>
      <c r="D55" s="11"/>
      <c r="E55" s="11">
        <v>9160424391</v>
      </c>
      <c r="F55" s="11"/>
      <c r="G55" s="11">
        <v>0</v>
      </c>
      <c r="H55" s="11"/>
      <c r="I55" s="11">
        <f t="shared" si="0"/>
        <v>9160424391</v>
      </c>
      <c r="K55" s="13">
        <f>I55/$I$85</f>
        <v>-0.34259353776453882</v>
      </c>
      <c r="M55" s="11">
        <v>6486094450</v>
      </c>
      <c r="N55" s="11"/>
      <c r="O55" s="11">
        <v>34501411357</v>
      </c>
      <c r="P55" s="11"/>
      <c r="Q55" s="11">
        <v>2818216021</v>
      </c>
      <c r="R55" s="11"/>
      <c r="S55" s="11">
        <f t="shared" si="1"/>
        <v>43805721828</v>
      </c>
      <c r="U55" s="13">
        <f>S55/$S$85</f>
        <v>8.6147026455813847E-2</v>
      </c>
    </row>
    <row r="56" spans="1:21" x14ac:dyDescent="0.55000000000000004">
      <c r="A56" s="3" t="s">
        <v>54</v>
      </c>
      <c r="C56" s="11">
        <v>0</v>
      </c>
      <c r="D56" s="11"/>
      <c r="E56" s="11">
        <v>2200957835</v>
      </c>
      <c r="F56" s="11"/>
      <c r="G56" s="11">
        <v>0</v>
      </c>
      <c r="H56" s="11"/>
      <c r="I56" s="11">
        <f t="shared" si="0"/>
        <v>2200957835</v>
      </c>
      <c r="K56" s="13">
        <f>I56/$I$85</f>
        <v>-8.2314301060555539E-2</v>
      </c>
      <c r="M56" s="11">
        <v>201284720</v>
      </c>
      <c r="N56" s="11"/>
      <c r="O56" s="11">
        <v>-3786263127</v>
      </c>
      <c r="P56" s="11"/>
      <c r="Q56" s="11">
        <v>14994541</v>
      </c>
      <c r="R56" s="11"/>
      <c r="S56" s="11">
        <f t="shared" si="1"/>
        <v>-3569983866</v>
      </c>
      <c r="U56" s="13">
        <f>S56/$S$85</f>
        <v>-7.0206238298886597E-3</v>
      </c>
    </row>
    <row r="57" spans="1:21" x14ac:dyDescent="0.55000000000000004">
      <c r="A57" s="3" t="s">
        <v>66</v>
      </c>
      <c r="C57" s="11">
        <v>0</v>
      </c>
      <c r="D57" s="11"/>
      <c r="E57" s="11">
        <v>-5514387502</v>
      </c>
      <c r="F57" s="11"/>
      <c r="G57" s="11">
        <v>0</v>
      </c>
      <c r="H57" s="11"/>
      <c r="I57" s="11">
        <f t="shared" si="0"/>
        <v>-5514387502</v>
      </c>
      <c r="K57" s="13">
        <f>I57/$I$85</f>
        <v>0.20623427936055524</v>
      </c>
      <c r="M57" s="11">
        <v>4890085800</v>
      </c>
      <c r="N57" s="11"/>
      <c r="O57" s="11">
        <v>12381638072</v>
      </c>
      <c r="P57" s="11"/>
      <c r="Q57" s="11">
        <v>1830435995</v>
      </c>
      <c r="R57" s="11"/>
      <c r="S57" s="11">
        <f t="shared" si="1"/>
        <v>19102159867</v>
      </c>
      <c r="U57" s="13">
        <f>S57/$S$85</f>
        <v>3.7565738053283122E-2</v>
      </c>
    </row>
    <row r="58" spans="1:21" x14ac:dyDescent="0.55000000000000004">
      <c r="A58" s="3" t="s">
        <v>57</v>
      </c>
      <c r="C58" s="11">
        <v>0</v>
      </c>
      <c r="D58" s="11"/>
      <c r="E58" s="11">
        <v>-4250078418</v>
      </c>
      <c r="F58" s="11"/>
      <c r="G58" s="11">
        <v>0</v>
      </c>
      <c r="H58" s="11"/>
      <c r="I58" s="11">
        <f t="shared" si="0"/>
        <v>-4250078418</v>
      </c>
      <c r="K58" s="13">
        <f>I58/$I$85</f>
        <v>0.15894999389219178</v>
      </c>
      <c r="M58" s="11">
        <v>13335829600</v>
      </c>
      <c r="N58" s="11"/>
      <c r="O58" s="11">
        <v>7548138968</v>
      </c>
      <c r="P58" s="11"/>
      <c r="Q58" s="11">
        <v>-9281973346</v>
      </c>
      <c r="R58" s="11"/>
      <c r="S58" s="11">
        <f t="shared" si="1"/>
        <v>11601995222</v>
      </c>
      <c r="U58" s="13">
        <f>S58/$S$85</f>
        <v>2.2816137883864478E-2</v>
      </c>
    </row>
    <row r="59" spans="1:21" x14ac:dyDescent="0.55000000000000004">
      <c r="A59" s="3" t="s">
        <v>53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K59" s="13">
        <f>I59/$I$85</f>
        <v>0</v>
      </c>
      <c r="M59" s="11">
        <v>11614900500</v>
      </c>
      <c r="N59" s="11"/>
      <c r="O59" s="11">
        <v>2917254816</v>
      </c>
      <c r="P59" s="11"/>
      <c r="Q59" s="11">
        <v>-3405957330</v>
      </c>
      <c r="R59" s="11"/>
      <c r="S59" s="11">
        <f t="shared" si="1"/>
        <v>11126197986</v>
      </c>
      <c r="U59" s="13">
        <f>S59/$S$85</f>
        <v>2.1880449225697093E-2</v>
      </c>
    </row>
    <row r="60" spans="1:21" x14ac:dyDescent="0.55000000000000004">
      <c r="A60" s="3" t="s">
        <v>67</v>
      </c>
      <c r="C60" s="11">
        <v>0</v>
      </c>
      <c r="D60" s="11"/>
      <c r="E60" s="11">
        <v>-2503492598</v>
      </c>
      <c r="F60" s="11"/>
      <c r="G60" s="11">
        <v>0</v>
      </c>
      <c r="H60" s="11"/>
      <c r="I60" s="11">
        <f t="shared" si="0"/>
        <v>-2503492598</v>
      </c>
      <c r="K60" s="13">
        <f>I60/$I$85</f>
        <v>9.3628891993128238E-2</v>
      </c>
      <c r="M60" s="11">
        <v>7438703600</v>
      </c>
      <c r="N60" s="11"/>
      <c r="O60" s="11">
        <v>-7091904451</v>
      </c>
      <c r="P60" s="11"/>
      <c r="Q60" s="11">
        <v>-9604518990</v>
      </c>
      <c r="R60" s="11"/>
      <c r="S60" s="11">
        <f t="shared" si="1"/>
        <v>-9257719841</v>
      </c>
      <c r="U60" s="13">
        <f>S60/$S$85</f>
        <v>-1.8205955815419825E-2</v>
      </c>
    </row>
    <row r="61" spans="1:21" x14ac:dyDescent="0.55000000000000004">
      <c r="A61" s="3" t="s">
        <v>154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K61" s="13">
        <f>I61/$I$85</f>
        <v>0</v>
      </c>
      <c r="M61" s="11">
        <v>1216799740</v>
      </c>
      <c r="N61" s="11"/>
      <c r="O61" s="11">
        <v>0</v>
      </c>
      <c r="P61" s="11"/>
      <c r="Q61" s="11">
        <v>-2157072832</v>
      </c>
      <c r="R61" s="11"/>
      <c r="S61" s="11">
        <f t="shared" si="1"/>
        <v>-940273092</v>
      </c>
      <c r="U61" s="13">
        <f>S61/$S$85</f>
        <v>-1.8491130279797998E-3</v>
      </c>
    </row>
    <row r="62" spans="1:21" x14ac:dyDescent="0.55000000000000004">
      <c r="A62" s="3" t="s">
        <v>43</v>
      </c>
      <c r="C62" s="11">
        <v>0</v>
      </c>
      <c r="D62" s="11"/>
      <c r="E62" s="11">
        <v>-6535369319</v>
      </c>
      <c r="F62" s="11"/>
      <c r="G62" s="11">
        <v>0</v>
      </c>
      <c r="H62" s="11"/>
      <c r="I62" s="11">
        <f t="shared" si="0"/>
        <v>-6535369319</v>
      </c>
      <c r="K62" s="13">
        <f>I62/$I$85</f>
        <v>0.24441829330459838</v>
      </c>
      <c r="M62" s="11">
        <v>252193291</v>
      </c>
      <c r="N62" s="11"/>
      <c r="O62" s="11">
        <v>-2613516086</v>
      </c>
      <c r="P62" s="11"/>
      <c r="Q62" s="11">
        <v>0</v>
      </c>
      <c r="R62" s="11"/>
      <c r="S62" s="11">
        <f t="shared" si="1"/>
        <v>-2361322795</v>
      </c>
      <c r="U62" s="13">
        <f>S62/$S$85</f>
        <v>-4.6437070045392452E-3</v>
      </c>
    </row>
    <row r="63" spans="1:21" x14ac:dyDescent="0.55000000000000004">
      <c r="A63" s="3" t="s">
        <v>31</v>
      </c>
      <c r="C63" s="11">
        <v>0</v>
      </c>
      <c r="D63" s="11"/>
      <c r="E63" s="11">
        <v>-440093975</v>
      </c>
      <c r="F63" s="11"/>
      <c r="G63" s="11">
        <v>0</v>
      </c>
      <c r="H63" s="11"/>
      <c r="I63" s="11">
        <f t="shared" si="0"/>
        <v>-440093975</v>
      </c>
      <c r="K63" s="13">
        <f>I63/$I$85</f>
        <v>1.6459210338796246E-2</v>
      </c>
      <c r="M63" s="11">
        <v>589022640</v>
      </c>
      <c r="N63" s="11"/>
      <c r="O63" s="11">
        <v>-54627988</v>
      </c>
      <c r="P63" s="11"/>
      <c r="Q63" s="11">
        <v>0</v>
      </c>
      <c r="R63" s="11"/>
      <c r="S63" s="11">
        <f t="shared" si="1"/>
        <v>534394652</v>
      </c>
      <c r="U63" s="13">
        <f>S63/$S$85</f>
        <v>1.0509245893595468E-3</v>
      </c>
    </row>
    <row r="64" spans="1:21" x14ac:dyDescent="0.55000000000000004">
      <c r="A64" s="3" t="s">
        <v>35</v>
      </c>
      <c r="C64" s="11">
        <v>0</v>
      </c>
      <c r="D64" s="11"/>
      <c r="E64" s="11">
        <v>802396882</v>
      </c>
      <c r="F64" s="11"/>
      <c r="G64" s="11">
        <v>0</v>
      </c>
      <c r="H64" s="11"/>
      <c r="I64" s="11">
        <f t="shared" si="0"/>
        <v>802396882</v>
      </c>
      <c r="K64" s="13">
        <f>I64/$I$85</f>
        <v>-3.0009088527131671E-2</v>
      </c>
      <c r="M64" s="11">
        <v>2895390300</v>
      </c>
      <c r="N64" s="11"/>
      <c r="O64" s="11">
        <v>14722238437</v>
      </c>
      <c r="P64" s="11"/>
      <c r="Q64" s="11">
        <v>0</v>
      </c>
      <c r="R64" s="11"/>
      <c r="S64" s="11">
        <f t="shared" si="1"/>
        <v>17617628737</v>
      </c>
      <c r="U64" s="13">
        <f>S64/$S$85</f>
        <v>3.4646303395118323E-2</v>
      </c>
    </row>
    <row r="65" spans="1:21" x14ac:dyDescent="0.55000000000000004">
      <c r="A65" s="3" t="s">
        <v>48</v>
      </c>
      <c r="C65" s="11">
        <v>0</v>
      </c>
      <c r="D65" s="11"/>
      <c r="E65" s="11">
        <v>-1115625565</v>
      </c>
      <c r="F65" s="11"/>
      <c r="G65" s="11">
        <v>0</v>
      </c>
      <c r="H65" s="11"/>
      <c r="I65" s="11">
        <f t="shared" si="0"/>
        <v>-1115625565</v>
      </c>
      <c r="K65" s="13">
        <f>I65/$I$85</f>
        <v>4.1723624672829036E-2</v>
      </c>
      <c r="M65" s="11">
        <v>495935040</v>
      </c>
      <c r="N65" s="11"/>
      <c r="O65" s="11">
        <v>-4822281261</v>
      </c>
      <c r="P65" s="11"/>
      <c r="Q65" s="11">
        <v>0</v>
      </c>
      <c r="R65" s="11"/>
      <c r="S65" s="11">
        <f t="shared" si="1"/>
        <v>-4326346221</v>
      </c>
      <c r="U65" s="13">
        <f>S65/$S$85</f>
        <v>-8.5080634858816888E-3</v>
      </c>
    </row>
    <row r="66" spans="1:21" x14ac:dyDescent="0.55000000000000004">
      <c r="A66" s="3" t="s">
        <v>27</v>
      </c>
      <c r="C66" s="11">
        <v>8747640984</v>
      </c>
      <c r="D66" s="11"/>
      <c r="E66" s="11">
        <v>-7911511780</v>
      </c>
      <c r="F66" s="11"/>
      <c r="G66" s="11">
        <v>0</v>
      </c>
      <c r="H66" s="11"/>
      <c r="I66" s="11">
        <f t="shared" si="0"/>
        <v>836129204</v>
      </c>
      <c r="K66" s="13">
        <f>I66/$I$85</f>
        <v>-3.1270654043937494E-2</v>
      </c>
      <c r="M66" s="11">
        <v>18023735348</v>
      </c>
      <c r="N66" s="11"/>
      <c r="O66" s="11">
        <v>24734129281</v>
      </c>
      <c r="P66" s="11"/>
      <c r="Q66" s="11">
        <v>0</v>
      </c>
      <c r="R66" s="11"/>
      <c r="S66" s="11">
        <f t="shared" si="1"/>
        <v>42757864629</v>
      </c>
      <c r="U66" s="13">
        <f>S66/$S$85</f>
        <v>8.4086341730685799E-2</v>
      </c>
    </row>
    <row r="67" spans="1:21" x14ac:dyDescent="0.55000000000000004">
      <c r="A67" s="3" t="s">
        <v>65</v>
      </c>
      <c r="C67" s="11">
        <v>0</v>
      </c>
      <c r="D67" s="11"/>
      <c r="E67" s="11">
        <v>-3091138038</v>
      </c>
      <c r="F67" s="11"/>
      <c r="G67" s="11">
        <v>0</v>
      </c>
      <c r="H67" s="11"/>
      <c r="I67" s="11">
        <f t="shared" si="0"/>
        <v>-3091138038</v>
      </c>
      <c r="K67" s="13">
        <f>I67/$I$85</f>
        <v>0.11560642509067738</v>
      </c>
      <c r="M67" s="11">
        <v>3415212000</v>
      </c>
      <c r="N67" s="11"/>
      <c r="O67" s="11">
        <v>4985130134</v>
      </c>
      <c r="P67" s="11"/>
      <c r="Q67" s="11">
        <v>0</v>
      </c>
      <c r="R67" s="11"/>
      <c r="S67" s="11">
        <f t="shared" si="1"/>
        <v>8400342134</v>
      </c>
      <c r="U67" s="13">
        <f>S67/$S$85</f>
        <v>1.6519862380010585E-2</v>
      </c>
    </row>
    <row r="68" spans="1:21" x14ac:dyDescent="0.55000000000000004">
      <c r="A68" s="3" t="s">
        <v>72</v>
      </c>
      <c r="C68" s="11">
        <v>0</v>
      </c>
      <c r="D68" s="11"/>
      <c r="E68" s="11">
        <v>-6845533774</v>
      </c>
      <c r="F68" s="11"/>
      <c r="G68" s="11">
        <v>0</v>
      </c>
      <c r="H68" s="11"/>
      <c r="I68" s="11">
        <f t="shared" si="0"/>
        <v>-6845533774</v>
      </c>
      <c r="K68" s="13">
        <f>I68/$I$85</f>
        <v>0.25601822944201791</v>
      </c>
      <c r="M68" s="11">
        <v>8289371790</v>
      </c>
      <c r="N68" s="11"/>
      <c r="O68" s="11">
        <v>-27076025673</v>
      </c>
      <c r="P68" s="11"/>
      <c r="Q68" s="11">
        <v>0</v>
      </c>
      <c r="R68" s="11"/>
      <c r="S68" s="11">
        <f t="shared" si="1"/>
        <v>-18786653883</v>
      </c>
      <c r="U68" s="13">
        <f>S68/$S$85</f>
        <v>-3.6945273392129135E-2</v>
      </c>
    </row>
    <row r="69" spans="1:21" x14ac:dyDescent="0.55000000000000004">
      <c r="A69" s="3" t="s">
        <v>34</v>
      </c>
      <c r="C69" s="11">
        <v>0</v>
      </c>
      <c r="D69" s="11"/>
      <c r="E69" s="11">
        <v>4773622138</v>
      </c>
      <c r="F69" s="11"/>
      <c r="G69" s="11">
        <v>0</v>
      </c>
      <c r="H69" s="11"/>
      <c r="I69" s="11">
        <f t="shared" si="0"/>
        <v>4773622138</v>
      </c>
      <c r="K69" s="13">
        <f>I69/$I$85</f>
        <v>-0.17853016698825802</v>
      </c>
      <c r="M69" s="11">
        <v>2510238400</v>
      </c>
      <c r="N69" s="11"/>
      <c r="O69" s="11">
        <v>19636945615</v>
      </c>
      <c r="P69" s="11"/>
      <c r="Q69" s="11">
        <v>0</v>
      </c>
      <c r="R69" s="11"/>
      <c r="S69" s="11">
        <f t="shared" si="1"/>
        <v>22147184015</v>
      </c>
      <c r="U69" s="13">
        <f>S69/$S$85</f>
        <v>4.3553991753709005E-2</v>
      </c>
    </row>
    <row r="70" spans="1:21" x14ac:dyDescent="0.55000000000000004">
      <c r="A70" s="3" t="s">
        <v>58</v>
      </c>
      <c r="C70" s="11">
        <v>0</v>
      </c>
      <c r="D70" s="11"/>
      <c r="E70" s="11">
        <v>-4516080374</v>
      </c>
      <c r="F70" s="11"/>
      <c r="G70" s="11">
        <v>0</v>
      </c>
      <c r="H70" s="11"/>
      <c r="I70" s="11">
        <f t="shared" si="0"/>
        <v>-4516080374</v>
      </c>
      <c r="K70" s="13">
        <f>I70/$I$85</f>
        <v>0.16889828310550178</v>
      </c>
      <c r="M70" s="11">
        <v>6553338390</v>
      </c>
      <c r="N70" s="11"/>
      <c r="O70" s="11">
        <v>-15426610835</v>
      </c>
      <c r="P70" s="11"/>
      <c r="Q70" s="11">
        <v>0</v>
      </c>
      <c r="R70" s="11"/>
      <c r="S70" s="11">
        <f t="shared" si="1"/>
        <v>-8873272445</v>
      </c>
      <c r="U70" s="13">
        <f>S70/$S$85</f>
        <v>-1.744991302895188E-2</v>
      </c>
    </row>
    <row r="71" spans="1:21" x14ac:dyDescent="0.55000000000000004">
      <c r="A71" s="3" t="s">
        <v>52</v>
      </c>
      <c r="C71" s="11">
        <v>0</v>
      </c>
      <c r="D71" s="11"/>
      <c r="E71" s="11">
        <v>-4298980199</v>
      </c>
      <c r="F71" s="11"/>
      <c r="G71" s="11">
        <v>0</v>
      </c>
      <c r="H71" s="11"/>
      <c r="I71" s="11">
        <f t="shared" ref="I71:I83" si="2">C71+E71+G71</f>
        <v>-4298980199</v>
      </c>
      <c r="K71" s="13">
        <f t="shared" ref="K71:K84" si="3">I71/$I$85</f>
        <v>0.16077888668587464</v>
      </c>
      <c r="M71" s="11">
        <v>263434248</v>
      </c>
      <c r="N71" s="11"/>
      <c r="O71" s="11">
        <v>-20774767261</v>
      </c>
      <c r="P71" s="11"/>
      <c r="Q71" s="11">
        <v>0</v>
      </c>
      <c r="R71" s="11"/>
      <c r="S71" s="11">
        <f t="shared" ref="S71:S84" si="4">M71+O71+Q71</f>
        <v>-20511333013</v>
      </c>
      <c r="U71" s="13">
        <f t="shared" ref="U71:U84" si="5">S71/$S$85</f>
        <v>-4.0336975946952291E-2</v>
      </c>
    </row>
    <row r="72" spans="1:21" x14ac:dyDescent="0.55000000000000004">
      <c r="A72" s="3" t="s">
        <v>19</v>
      </c>
      <c r="C72" s="11">
        <v>0</v>
      </c>
      <c r="D72" s="11"/>
      <c r="E72" s="11">
        <v>1751353841</v>
      </c>
      <c r="F72" s="11"/>
      <c r="G72" s="11">
        <v>0</v>
      </c>
      <c r="H72" s="11"/>
      <c r="I72" s="11">
        <f t="shared" si="2"/>
        <v>1751353841</v>
      </c>
      <c r="K72" s="13">
        <f t="shared" si="3"/>
        <v>-6.5499422587363798E-2</v>
      </c>
      <c r="M72" s="11">
        <v>0</v>
      </c>
      <c r="N72" s="11"/>
      <c r="O72" s="11">
        <v>-142855231</v>
      </c>
      <c r="P72" s="11"/>
      <c r="Q72" s="11">
        <v>0</v>
      </c>
      <c r="R72" s="11"/>
      <c r="S72" s="11">
        <f t="shared" si="4"/>
        <v>-142855231</v>
      </c>
      <c r="U72" s="13">
        <f t="shared" si="5"/>
        <v>-2.8093483797913871E-4</v>
      </c>
    </row>
    <row r="73" spans="1:21" x14ac:dyDescent="0.55000000000000004">
      <c r="A73" s="3" t="s">
        <v>59</v>
      </c>
      <c r="C73" s="11">
        <v>0</v>
      </c>
      <c r="D73" s="11"/>
      <c r="E73" s="11">
        <v>-1640182500</v>
      </c>
      <c r="F73" s="11"/>
      <c r="G73" s="11">
        <v>0</v>
      </c>
      <c r="H73" s="11"/>
      <c r="I73" s="11">
        <f t="shared" si="2"/>
        <v>-1640182500</v>
      </c>
      <c r="K73" s="13">
        <f t="shared" si="3"/>
        <v>6.1341691309254293E-2</v>
      </c>
      <c r="M73" s="11">
        <v>0</v>
      </c>
      <c r="N73" s="11"/>
      <c r="O73" s="11">
        <v>-2099874564</v>
      </c>
      <c r="P73" s="11"/>
      <c r="Q73" s="11">
        <v>0</v>
      </c>
      <c r="R73" s="11"/>
      <c r="S73" s="11">
        <f t="shared" si="4"/>
        <v>-2099874564</v>
      </c>
      <c r="U73" s="13">
        <f t="shared" si="5"/>
        <v>-4.129550708674116E-3</v>
      </c>
    </row>
    <row r="74" spans="1:21" x14ac:dyDescent="0.55000000000000004">
      <c r="A74" s="3" t="s">
        <v>50</v>
      </c>
      <c r="C74" s="11">
        <v>0</v>
      </c>
      <c r="D74" s="11"/>
      <c r="E74" s="11">
        <v>49028944232</v>
      </c>
      <c r="F74" s="11"/>
      <c r="G74" s="11">
        <v>0</v>
      </c>
      <c r="H74" s="11"/>
      <c r="I74" s="11">
        <f t="shared" si="2"/>
        <v>49028944232</v>
      </c>
      <c r="K74" s="13">
        <f t="shared" si="3"/>
        <v>-1.8336486106259442</v>
      </c>
      <c r="M74" s="11">
        <v>0</v>
      </c>
      <c r="N74" s="11"/>
      <c r="O74" s="11">
        <v>80170381825</v>
      </c>
      <c r="P74" s="11"/>
      <c r="Q74" s="11">
        <v>0</v>
      </c>
      <c r="R74" s="11"/>
      <c r="S74" s="11">
        <f t="shared" si="4"/>
        <v>80170381825</v>
      </c>
      <c r="U74" s="13">
        <f t="shared" si="5"/>
        <v>0.15766068257403931</v>
      </c>
    </row>
    <row r="75" spans="1:21" x14ac:dyDescent="0.55000000000000004">
      <c r="A75" s="3" t="s">
        <v>63</v>
      </c>
      <c r="C75" s="11">
        <v>0</v>
      </c>
      <c r="D75" s="11"/>
      <c r="E75" s="11">
        <v>979701291</v>
      </c>
      <c r="F75" s="11"/>
      <c r="G75" s="11">
        <v>0</v>
      </c>
      <c r="H75" s="11"/>
      <c r="I75" s="11">
        <f t="shared" si="2"/>
        <v>979701291</v>
      </c>
      <c r="K75" s="13">
        <f t="shared" si="3"/>
        <v>-3.664015081724132E-2</v>
      </c>
      <c r="M75" s="11">
        <v>0</v>
      </c>
      <c r="N75" s="11"/>
      <c r="O75" s="11">
        <v>5567826486</v>
      </c>
      <c r="P75" s="11"/>
      <c r="Q75" s="11">
        <v>0</v>
      </c>
      <c r="R75" s="11"/>
      <c r="S75" s="11">
        <f t="shared" si="4"/>
        <v>5567826486</v>
      </c>
      <c r="U75" s="13">
        <f t="shared" si="5"/>
        <v>1.0949521559629602E-2</v>
      </c>
    </row>
    <row r="76" spans="1:21" x14ac:dyDescent="0.55000000000000004">
      <c r="A76" s="3" t="s">
        <v>76</v>
      </c>
      <c r="C76" s="11">
        <v>0</v>
      </c>
      <c r="D76" s="11"/>
      <c r="E76" s="11">
        <v>-1385885764</v>
      </c>
      <c r="F76" s="11"/>
      <c r="G76" s="11">
        <v>0</v>
      </c>
      <c r="H76" s="11"/>
      <c r="I76" s="11">
        <f t="shared" si="2"/>
        <v>-1385885764</v>
      </c>
      <c r="K76" s="13">
        <f t="shared" si="3"/>
        <v>5.1831169229752207E-2</v>
      </c>
      <c r="M76" s="11">
        <v>0</v>
      </c>
      <c r="N76" s="11"/>
      <c r="O76" s="11">
        <v>-1385885764</v>
      </c>
      <c r="P76" s="11"/>
      <c r="Q76" s="11">
        <v>0</v>
      </c>
      <c r="R76" s="11"/>
      <c r="S76" s="11">
        <f t="shared" si="4"/>
        <v>-1385885764</v>
      </c>
      <c r="U76" s="13">
        <f t="shared" si="5"/>
        <v>-2.7254416225537784E-3</v>
      </c>
    </row>
    <row r="77" spans="1:21" x14ac:dyDescent="0.55000000000000004">
      <c r="A77" s="3" t="s">
        <v>38</v>
      </c>
      <c r="C77" s="11">
        <v>0</v>
      </c>
      <c r="D77" s="11"/>
      <c r="E77" s="11">
        <v>-2537068392</v>
      </c>
      <c r="F77" s="11"/>
      <c r="G77" s="11">
        <v>0</v>
      </c>
      <c r="H77" s="11"/>
      <c r="I77" s="11">
        <f t="shared" si="2"/>
        <v>-2537068392</v>
      </c>
      <c r="K77" s="13">
        <f t="shared" si="3"/>
        <v>9.4884603470973605E-2</v>
      </c>
      <c r="M77" s="11">
        <v>0</v>
      </c>
      <c r="N77" s="11"/>
      <c r="O77" s="11">
        <v>-5857096115</v>
      </c>
      <c r="P77" s="11"/>
      <c r="Q77" s="11">
        <v>0</v>
      </c>
      <c r="R77" s="11"/>
      <c r="S77" s="11">
        <f t="shared" si="4"/>
        <v>-5857096115</v>
      </c>
      <c r="U77" s="13">
        <f t="shared" si="5"/>
        <v>-1.1518390587291602E-2</v>
      </c>
    </row>
    <row r="78" spans="1:21" x14ac:dyDescent="0.55000000000000004">
      <c r="A78" s="3" t="s">
        <v>77</v>
      </c>
      <c r="C78" s="11">
        <v>0</v>
      </c>
      <c r="D78" s="11"/>
      <c r="E78" s="11">
        <v>388833432</v>
      </c>
      <c r="F78" s="11"/>
      <c r="G78" s="11">
        <v>0</v>
      </c>
      <c r="H78" s="11"/>
      <c r="I78" s="11">
        <f t="shared" si="2"/>
        <v>388833432</v>
      </c>
      <c r="K78" s="13">
        <f t="shared" si="3"/>
        <v>-1.4542101477403837E-2</v>
      </c>
      <c r="M78" s="11">
        <v>0</v>
      </c>
      <c r="N78" s="11"/>
      <c r="O78" s="11">
        <v>388833432</v>
      </c>
      <c r="P78" s="11"/>
      <c r="Q78" s="11">
        <v>0</v>
      </c>
      <c r="R78" s="11"/>
      <c r="S78" s="11">
        <f t="shared" si="4"/>
        <v>388833432</v>
      </c>
      <c r="U78" s="13">
        <f t="shared" si="5"/>
        <v>7.6466823409352389E-4</v>
      </c>
    </row>
    <row r="79" spans="1:21" x14ac:dyDescent="0.55000000000000004">
      <c r="A79" s="3" t="s">
        <v>47</v>
      </c>
      <c r="C79" s="11">
        <v>0</v>
      </c>
      <c r="D79" s="11"/>
      <c r="E79" s="11">
        <v>-374043233</v>
      </c>
      <c r="F79" s="11"/>
      <c r="G79" s="11">
        <v>0</v>
      </c>
      <c r="H79" s="11"/>
      <c r="I79" s="11">
        <f t="shared" si="2"/>
        <v>-374043233</v>
      </c>
      <c r="K79" s="13">
        <f t="shared" si="3"/>
        <v>1.3988958262267448E-2</v>
      </c>
      <c r="M79" s="11">
        <v>0</v>
      </c>
      <c r="N79" s="11"/>
      <c r="O79" s="11">
        <v>10997938810</v>
      </c>
      <c r="P79" s="11"/>
      <c r="Q79" s="11">
        <v>0</v>
      </c>
      <c r="R79" s="11"/>
      <c r="S79" s="11">
        <f t="shared" si="4"/>
        <v>10997938810</v>
      </c>
      <c r="U79" s="13">
        <f t="shared" si="5"/>
        <v>2.1628218554291732E-2</v>
      </c>
    </row>
    <row r="80" spans="1:21" x14ac:dyDescent="0.55000000000000004">
      <c r="A80" s="3" t="s">
        <v>74</v>
      </c>
      <c r="C80" s="11">
        <v>0</v>
      </c>
      <c r="D80" s="11"/>
      <c r="E80" s="11">
        <v>868896126</v>
      </c>
      <c r="F80" s="11"/>
      <c r="G80" s="11">
        <v>0</v>
      </c>
      <c r="H80" s="11"/>
      <c r="I80" s="11">
        <f t="shared" si="2"/>
        <v>868896126</v>
      </c>
      <c r="K80" s="13">
        <f t="shared" si="3"/>
        <v>-3.2496114268320095E-2</v>
      </c>
      <c r="M80" s="11">
        <v>0</v>
      </c>
      <c r="N80" s="11"/>
      <c r="O80" s="11">
        <v>868896126</v>
      </c>
      <c r="P80" s="11"/>
      <c r="Q80" s="11">
        <v>0</v>
      </c>
      <c r="R80" s="11"/>
      <c r="S80" s="11">
        <f t="shared" si="4"/>
        <v>868896126</v>
      </c>
      <c r="U80" s="13">
        <f t="shared" si="5"/>
        <v>1.7087452147867884E-3</v>
      </c>
    </row>
    <row r="81" spans="1:21" x14ac:dyDescent="0.55000000000000004">
      <c r="A81" s="3" t="s">
        <v>16</v>
      </c>
      <c r="C81" s="11">
        <v>0</v>
      </c>
      <c r="D81" s="11"/>
      <c r="E81" s="11">
        <v>-11075456</v>
      </c>
      <c r="F81" s="11"/>
      <c r="G81" s="11">
        <v>0</v>
      </c>
      <c r="H81" s="11"/>
      <c r="I81" s="11">
        <f t="shared" si="2"/>
        <v>-11075456</v>
      </c>
      <c r="K81" s="13">
        <f t="shared" si="3"/>
        <v>4.1421439569147231E-4</v>
      </c>
      <c r="M81" s="11">
        <v>0</v>
      </c>
      <c r="N81" s="11"/>
      <c r="O81" s="11">
        <v>2947803401</v>
      </c>
      <c r="P81" s="11"/>
      <c r="Q81" s="11">
        <v>0</v>
      </c>
      <c r="R81" s="11"/>
      <c r="S81" s="11">
        <f t="shared" si="4"/>
        <v>2947803401</v>
      </c>
      <c r="U81" s="13">
        <f t="shared" si="5"/>
        <v>5.7970622780644902E-3</v>
      </c>
    </row>
    <row r="82" spans="1:21" x14ac:dyDescent="0.55000000000000004">
      <c r="A82" s="3" t="s">
        <v>41</v>
      </c>
      <c r="C82" s="11">
        <v>0</v>
      </c>
      <c r="D82" s="11"/>
      <c r="E82" s="11">
        <v>0</v>
      </c>
      <c r="F82" s="11"/>
      <c r="G82" s="11">
        <v>0</v>
      </c>
      <c r="H82" s="11"/>
      <c r="I82" s="11">
        <f t="shared" si="2"/>
        <v>0</v>
      </c>
      <c r="K82" s="13">
        <f t="shared" si="3"/>
        <v>0</v>
      </c>
      <c r="M82" s="11">
        <v>5082271705</v>
      </c>
      <c r="N82" s="11"/>
      <c r="O82" s="11">
        <v>0</v>
      </c>
      <c r="P82" s="11"/>
      <c r="Q82" s="11">
        <v>0</v>
      </c>
      <c r="R82" s="11"/>
      <c r="S82" s="11">
        <f t="shared" si="4"/>
        <v>5082271705</v>
      </c>
      <c r="U82" s="13">
        <f t="shared" si="5"/>
        <v>9.9946440043916628E-3</v>
      </c>
    </row>
    <row r="83" spans="1:21" x14ac:dyDescent="0.55000000000000004">
      <c r="A83" s="3" t="s">
        <v>75</v>
      </c>
      <c r="C83" s="11">
        <v>0</v>
      </c>
      <c r="D83" s="11"/>
      <c r="E83" s="11">
        <v>-216986251</v>
      </c>
      <c r="F83" s="11"/>
      <c r="G83" s="11">
        <v>0</v>
      </c>
      <c r="H83" s="11"/>
      <c r="I83" s="11">
        <f t="shared" si="2"/>
        <v>-216986251</v>
      </c>
      <c r="K83" s="13">
        <f t="shared" si="3"/>
        <v>8.1151357408058983E-3</v>
      </c>
      <c r="M83" s="11">
        <v>0</v>
      </c>
      <c r="N83" s="11"/>
      <c r="O83" s="11">
        <v>-216986251</v>
      </c>
      <c r="P83" s="11"/>
      <c r="Q83" s="11">
        <v>0</v>
      </c>
      <c r="R83" s="11"/>
      <c r="S83" s="11">
        <f t="shared" si="4"/>
        <v>-216986251</v>
      </c>
      <c r="U83" s="13">
        <f t="shared" si="5"/>
        <v>-4.2671869165495047E-4</v>
      </c>
    </row>
    <row r="84" spans="1:21" ht="24.75" thickBot="1" x14ac:dyDescent="0.6">
      <c r="A84" s="3" t="s">
        <v>39</v>
      </c>
      <c r="C84" s="11">
        <v>0</v>
      </c>
      <c r="D84" s="11"/>
      <c r="E84" s="11">
        <v>-7628666252</v>
      </c>
      <c r="F84" s="11"/>
      <c r="G84" s="11">
        <v>0</v>
      </c>
      <c r="H84" s="11"/>
      <c r="I84" s="11">
        <f>C84+E84+G84</f>
        <v>-7628666252</v>
      </c>
      <c r="K84" s="13">
        <f t="shared" si="3"/>
        <v>0.28530684258093836</v>
      </c>
      <c r="M84" s="11">
        <v>0</v>
      </c>
      <c r="N84" s="11"/>
      <c r="O84" s="11">
        <v>-5498323977</v>
      </c>
      <c r="P84" s="11"/>
      <c r="Q84" s="11">
        <v>0</v>
      </c>
      <c r="R84" s="11"/>
      <c r="S84" s="11">
        <f t="shared" si="4"/>
        <v>-5498323977</v>
      </c>
      <c r="U84" s="13">
        <f t="shared" si="5"/>
        <v>-1.0812839997684847E-2</v>
      </c>
    </row>
    <row r="85" spans="1:21" ht="24.75" thickBot="1" x14ac:dyDescent="0.6">
      <c r="A85" s="3" t="s">
        <v>80</v>
      </c>
      <c r="C85" s="15">
        <f>SUM(C8:C84)</f>
        <v>8747640984</v>
      </c>
      <c r="D85" s="11"/>
      <c r="E85" s="15">
        <f>SUM(E8:E84)</f>
        <v>-64498065521</v>
      </c>
      <c r="F85" s="11"/>
      <c r="G85" s="15">
        <f>SUM(G8:G84)</f>
        <v>29011962245</v>
      </c>
      <c r="H85" s="11"/>
      <c r="I85" s="15">
        <f>SUM(I8:I84)</f>
        <v>-26738462292</v>
      </c>
      <c r="K85" s="14">
        <f>SUM(K8:K84)</f>
        <v>0.99999999999999911</v>
      </c>
      <c r="L85" s="8"/>
      <c r="M85" s="9">
        <f>SUM(M8:M84)</f>
        <v>245338573416</v>
      </c>
      <c r="N85" s="8"/>
      <c r="O85" s="9">
        <f>SUM(O8:O84)</f>
        <v>182747119636</v>
      </c>
      <c r="P85" s="8"/>
      <c r="Q85" s="9">
        <f>SUM(Q8:Q84)</f>
        <v>80413829569</v>
      </c>
      <c r="R85" s="8"/>
      <c r="S85" s="9">
        <f>SUM(S8:S84)</f>
        <v>508499522621</v>
      </c>
      <c r="U85" s="14">
        <f>SUM(U8:U84)</f>
        <v>1.0000000000000002</v>
      </c>
    </row>
    <row r="86" spans="1:21" ht="24.75" thickTop="1" x14ac:dyDescent="0.55000000000000004">
      <c r="C86" s="16"/>
      <c r="E86" s="16"/>
      <c r="G86" s="16"/>
      <c r="M86" s="5"/>
      <c r="O86" s="5"/>
      <c r="Q86" s="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I17" sqref="I17"/>
    </sheetView>
  </sheetViews>
  <sheetFormatPr defaultRowHeight="24" x14ac:dyDescent="0.55000000000000004"/>
  <cols>
    <col min="1" max="1" width="32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113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K6" s="2" t="s">
        <v>112</v>
      </c>
      <c r="L6" s="2" t="s">
        <v>112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</row>
    <row r="7" spans="1:17" ht="24.75" x14ac:dyDescent="0.55000000000000004">
      <c r="A7" s="2" t="s">
        <v>113</v>
      </c>
      <c r="C7" s="2" t="s">
        <v>187</v>
      </c>
      <c r="E7" s="2" t="s">
        <v>184</v>
      </c>
      <c r="G7" s="2" t="s">
        <v>185</v>
      </c>
      <c r="I7" s="2" t="s">
        <v>188</v>
      </c>
      <c r="K7" s="2" t="s">
        <v>187</v>
      </c>
      <c r="M7" s="2" t="s">
        <v>184</v>
      </c>
      <c r="O7" s="2" t="s">
        <v>185</v>
      </c>
      <c r="Q7" s="2" t="s">
        <v>188</v>
      </c>
    </row>
    <row r="8" spans="1:17" x14ac:dyDescent="0.55000000000000004">
      <c r="A8" s="3" t="s">
        <v>85</v>
      </c>
      <c r="C8" s="11">
        <v>0</v>
      </c>
      <c r="D8" s="11"/>
      <c r="E8" s="11">
        <v>0</v>
      </c>
      <c r="F8" s="11"/>
      <c r="G8" s="11">
        <v>82069636</v>
      </c>
      <c r="H8" s="11"/>
      <c r="I8" s="11">
        <f>C8+E8+G8</f>
        <v>82069636</v>
      </c>
      <c r="J8" s="11"/>
      <c r="K8" s="11">
        <v>0</v>
      </c>
      <c r="L8" s="11"/>
      <c r="M8" s="11">
        <v>0</v>
      </c>
      <c r="N8" s="11"/>
      <c r="O8" s="11">
        <v>82069636</v>
      </c>
      <c r="P8" s="11"/>
      <c r="Q8" s="11">
        <f>K8+M8+O8</f>
        <v>82069636</v>
      </c>
    </row>
    <row r="9" spans="1:17" x14ac:dyDescent="0.55000000000000004">
      <c r="A9" s="3" t="s">
        <v>88</v>
      </c>
      <c r="C9" s="11">
        <v>0</v>
      </c>
      <c r="D9" s="11"/>
      <c r="E9" s="11">
        <v>0</v>
      </c>
      <c r="F9" s="11"/>
      <c r="G9" s="11">
        <v>3634795157</v>
      </c>
      <c r="H9" s="11"/>
      <c r="I9" s="11">
        <f t="shared" ref="I9:I24" si="0">C9+E9+G9</f>
        <v>3634795157</v>
      </c>
      <c r="J9" s="11"/>
      <c r="K9" s="11">
        <v>0</v>
      </c>
      <c r="L9" s="11"/>
      <c r="M9" s="11">
        <v>0</v>
      </c>
      <c r="N9" s="11"/>
      <c r="O9" s="11">
        <v>3634795157</v>
      </c>
      <c r="P9" s="11"/>
      <c r="Q9" s="11">
        <f t="shared" ref="Q9:Q24" si="1">K9+M9+O9</f>
        <v>3634795157</v>
      </c>
    </row>
    <row r="10" spans="1:17" x14ac:dyDescent="0.55000000000000004">
      <c r="A10" s="3" t="s">
        <v>175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11">
        <v>0</v>
      </c>
      <c r="L10" s="11"/>
      <c r="M10" s="11">
        <v>0</v>
      </c>
      <c r="N10" s="11"/>
      <c r="O10" s="11">
        <v>12897718191</v>
      </c>
      <c r="P10" s="11"/>
      <c r="Q10" s="11">
        <f t="shared" si="1"/>
        <v>12897718191</v>
      </c>
    </row>
    <row r="11" spans="1:17" x14ac:dyDescent="0.55000000000000004">
      <c r="A11" s="3" t="s">
        <v>176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11">
        <v>0</v>
      </c>
      <c r="L11" s="11"/>
      <c r="M11" s="11">
        <v>0</v>
      </c>
      <c r="N11" s="11"/>
      <c r="O11" s="11">
        <v>27737427753</v>
      </c>
      <c r="P11" s="11"/>
      <c r="Q11" s="11">
        <f t="shared" si="1"/>
        <v>27737427753</v>
      </c>
    </row>
    <row r="12" spans="1:17" x14ac:dyDescent="0.55000000000000004">
      <c r="A12" s="3" t="s">
        <v>177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11">
        <v>0</v>
      </c>
      <c r="L12" s="11"/>
      <c r="M12" s="11">
        <v>0</v>
      </c>
      <c r="N12" s="11"/>
      <c r="O12" s="11">
        <v>2179450410</v>
      </c>
      <c r="P12" s="11"/>
      <c r="Q12" s="11">
        <f t="shared" si="1"/>
        <v>2179450410</v>
      </c>
    </row>
    <row r="13" spans="1:17" x14ac:dyDescent="0.55000000000000004">
      <c r="A13" s="3" t="s">
        <v>178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0</v>
      </c>
      <c r="L13" s="11"/>
      <c r="M13" s="11">
        <v>0</v>
      </c>
      <c r="N13" s="11"/>
      <c r="O13" s="11">
        <v>1136257961</v>
      </c>
      <c r="P13" s="11"/>
      <c r="Q13" s="11">
        <f t="shared" si="1"/>
        <v>1136257961</v>
      </c>
    </row>
    <row r="14" spans="1:17" x14ac:dyDescent="0.55000000000000004">
      <c r="A14" s="3" t="s">
        <v>179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0</v>
      </c>
      <c r="L14" s="11"/>
      <c r="M14" s="11">
        <v>0</v>
      </c>
      <c r="N14" s="11"/>
      <c r="O14" s="11">
        <v>1981742</v>
      </c>
      <c r="P14" s="11"/>
      <c r="Q14" s="11">
        <f t="shared" si="1"/>
        <v>1981742</v>
      </c>
    </row>
    <row r="15" spans="1:17" x14ac:dyDescent="0.55000000000000004">
      <c r="A15" s="3" t="s">
        <v>180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0</v>
      </c>
      <c r="L15" s="11"/>
      <c r="M15" s="11">
        <v>0</v>
      </c>
      <c r="N15" s="11"/>
      <c r="O15" s="11">
        <v>14435743754</v>
      </c>
      <c r="P15" s="11"/>
      <c r="Q15" s="11">
        <f t="shared" si="1"/>
        <v>14435743754</v>
      </c>
    </row>
    <row r="16" spans="1:17" x14ac:dyDescent="0.55000000000000004">
      <c r="A16" s="3" t="s">
        <v>119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9906004696</v>
      </c>
      <c r="L16" s="11"/>
      <c r="M16" s="11">
        <v>0</v>
      </c>
      <c r="N16" s="11"/>
      <c r="O16" s="11">
        <v>-812496949</v>
      </c>
      <c r="P16" s="11"/>
      <c r="Q16" s="11">
        <f t="shared" si="1"/>
        <v>9093507747</v>
      </c>
    </row>
    <row r="17" spans="1:17" x14ac:dyDescent="0.55000000000000004">
      <c r="A17" s="3" t="s">
        <v>181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0</v>
      </c>
      <c r="L17" s="11"/>
      <c r="M17" s="11">
        <v>0</v>
      </c>
      <c r="N17" s="11"/>
      <c r="O17" s="11">
        <v>20588700072</v>
      </c>
      <c r="P17" s="11"/>
      <c r="Q17" s="11">
        <f t="shared" si="1"/>
        <v>20588700072</v>
      </c>
    </row>
    <row r="18" spans="1:17" x14ac:dyDescent="0.55000000000000004">
      <c r="A18" s="3" t="s">
        <v>118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11531287464</v>
      </c>
      <c r="L18" s="11"/>
      <c r="M18" s="11">
        <v>0</v>
      </c>
      <c r="N18" s="11"/>
      <c r="O18" s="11">
        <v>6160417922</v>
      </c>
      <c r="P18" s="11"/>
      <c r="Q18" s="11">
        <f t="shared" si="1"/>
        <v>17691705386</v>
      </c>
    </row>
    <row r="19" spans="1:17" x14ac:dyDescent="0.55000000000000004">
      <c r="A19" s="3" t="s">
        <v>182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0</v>
      </c>
      <c r="L19" s="11"/>
      <c r="M19" s="11">
        <v>0</v>
      </c>
      <c r="N19" s="11"/>
      <c r="O19" s="11">
        <v>4592936632</v>
      </c>
      <c r="P19" s="11"/>
      <c r="Q19" s="11">
        <f t="shared" si="1"/>
        <v>4592936632</v>
      </c>
    </row>
    <row r="20" spans="1:17" x14ac:dyDescent="0.55000000000000004">
      <c r="A20" s="3" t="s">
        <v>90</v>
      </c>
      <c r="C20" s="11">
        <v>0</v>
      </c>
      <c r="D20" s="11"/>
      <c r="E20" s="11">
        <v>2230007458</v>
      </c>
      <c r="F20" s="11"/>
      <c r="G20" s="11">
        <v>0</v>
      </c>
      <c r="H20" s="11"/>
      <c r="I20" s="11">
        <f t="shared" si="0"/>
        <v>2230007458</v>
      </c>
      <c r="J20" s="11"/>
      <c r="K20" s="11">
        <v>0</v>
      </c>
      <c r="L20" s="11"/>
      <c r="M20" s="11">
        <v>22251832124</v>
      </c>
      <c r="N20" s="11"/>
      <c r="O20" s="11">
        <v>2748216598</v>
      </c>
      <c r="P20" s="11"/>
      <c r="Q20" s="11">
        <f t="shared" si="1"/>
        <v>25000048722</v>
      </c>
    </row>
    <row r="21" spans="1:17" x14ac:dyDescent="0.55000000000000004">
      <c r="A21" s="3" t="s">
        <v>117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>C21+E21+G21</f>
        <v>0</v>
      </c>
      <c r="J21" s="11"/>
      <c r="K21" s="11">
        <v>39073497581</v>
      </c>
      <c r="L21" s="11"/>
      <c r="M21" s="11">
        <v>0</v>
      </c>
      <c r="N21" s="11"/>
      <c r="O21" s="11">
        <v>22290472867</v>
      </c>
      <c r="P21" s="11"/>
      <c r="Q21" s="11">
        <f t="shared" si="1"/>
        <v>61363970448</v>
      </c>
    </row>
    <row r="22" spans="1:17" x14ac:dyDescent="0.55000000000000004">
      <c r="A22" s="3" t="s">
        <v>91</v>
      </c>
      <c r="C22" s="11">
        <v>4204232876</v>
      </c>
      <c r="D22" s="11"/>
      <c r="E22" s="11">
        <v>-958326271</v>
      </c>
      <c r="F22" s="11"/>
      <c r="G22" s="11">
        <v>0</v>
      </c>
      <c r="H22" s="11"/>
      <c r="I22" s="11">
        <f t="shared" si="0"/>
        <v>3245906605</v>
      </c>
      <c r="J22" s="11"/>
      <c r="K22" s="11">
        <v>13419192328</v>
      </c>
      <c r="L22" s="11"/>
      <c r="M22" s="11">
        <v>3644802285</v>
      </c>
      <c r="N22" s="11"/>
      <c r="O22" s="11">
        <v>0</v>
      </c>
      <c r="P22" s="11"/>
      <c r="Q22" s="11">
        <f t="shared" si="1"/>
        <v>17063994613</v>
      </c>
    </row>
    <row r="23" spans="1:17" x14ac:dyDescent="0.55000000000000004">
      <c r="A23" s="3" t="s">
        <v>87</v>
      </c>
      <c r="C23" s="11">
        <v>0</v>
      </c>
      <c r="D23" s="11"/>
      <c r="E23" s="11">
        <v>355319187</v>
      </c>
      <c r="F23" s="11"/>
      <c r="G23" s="11">
        <v>0</v>
      </c>
      <c r="H23" s="11"/>
      <c r="I23" s="11">
        <f t="shared" si="0"/>
        <v>355319187</v>
      </c>
      <c r="J23" s="11"/>
      <c r="K23" s="11">
        <v>0</v>
      </c>
      <c r="L23" s="11"/>
      <c r="M23" s="11">
        <v>4664942926</v>
      </c>
      <c r="N23" s="11"/>
      <c r="O23" s="11">
        <v>0</v>
      </c>
      <c r="P23" s="11"/>
      <c r="Q23" s="11">
        <f t="shared" si="1"/>
        <v>4664942926</v>
      </c>
    </row>
    <row r="24" spans="1:17" x14ac:dyDescent="0.55000000000000004">
      <c r="A24" s="3" t="s">
        <v>86</v>
      </c>
      <c r="C24" s="11">
        <v>0</v>
      </c>
      <c r="D24" s="11"/>
      <c r="E24" s="11">
        <v>326248857</v>
      </c>
      <c r="F24" s="11"/>
      <c r="G24" s="11">
        <v>0</v>
      </c>
      <c r="H24" s="11"/>
      <c r="I24" s="11">
        <f t="shared" si="0"/>
        <v>326248857</v>
      </c>
      <c r="J24" s="11"/>
      <c r="K24" s="11">
        <v>0</v>
      </c>
      <c r="L24" s="11"/>
      <c r="M24" s="11">
        <v>3824986595</v>
      </c>
      <c r="N24" s="11"/>
      <c r="O24" s="11">
        <v>0</v>
      </c>
      <c r="P24" s="11"/>
      <c r="Q24" s="11">
        <f t="shared" si="1"/>
        <v>3824986595</v>
      </c>
    </row>
    <row r="25" spans="1:17" x14ac:dyDescent="0.55000000000000004">
      <c r="A25" s="3" t="s">
        <v>80</v>
      </c>
      <c r="C25" s="9">
        <f>SUM(C8:C24)</f>
        <v>4204232876</v>
      </c>
      <c r="D25" s="8"/>
      <c r="E25" s="9">
        <f>SUM(E8:E24)</f>
        <v>1953249231</v>
      </c>
      <c r="F25" s="8"/>
      <c r="G25" s="9">
        <f>SUM(G8:G24)</f>
        <v>3716864793</v>
      </c>
      <c r="H25" s="8"/>
      <c r="I25" s="9">
        <f>SUM(I8:I24)</f>
        <v>9874346900</v>
      </c>
      <c r="J25" s="8"/>
      <c r="K25" s="9">
        <f>SUM(K8:K24)</f>
        <v>73929982069</v>
      </c>
      <c r="L25" s="8"/>
      <c r="M25" s="9">
        <f>SUM(M8:M24)</f>
        <v>34386563930</v>
      </c>
      <c r="N25" s="8"/>
      <c r="O25" s="9">
        <f>SUM(O8:O24)</f>
        <v>117673691746</v>
      </c>
      <c r="P25" s="8"/>
      <c r="Q25" s="9">
        <f>SUM(Q8:Q24)</f>
        <v>225990237745</v>
      </c>
    </row>
    <row r="26" spans="1:17" x14ac:dyDescent="0.55000000000000004">
      <c r="C26" s="5"/>
      <c r="E26" s="5"/>
      <c r="G26" s="5"/>
      <c r="K26" s="5"/>
      <c r="M26" s="5"/>
      <c r="O26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I9" sqref="I9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189</v>
      </c>
      <c r="B6" s="2" t="s">
        <v>189</v>
      </c>
      <c r="C6" s="2" t="s">
        <v>189</v>
      </c>
      <c r="E6" s="2" t="s">
        <v>111</v>
      </c>
      <c r="F6" s="2" t="s">
        <v>111</v>
      </c>
      <c r="G6" s="2" t="s">
        <v>111</v>
      </c>
      <c r="I6" s="2" t="s">
        <v>112</v>
      </c>
      <c r="J6" s="2" t="s">
        <v>112</v>
      </c>
      <c r="K6" s="2" t="s">
        <v>112</v>
      </c>
    </row>
    <row r="7" spans="1:11" ht="25.5" thickBot="1" x14ac:dyDescent="0.6">
      <c r="A7" s="2" t="s">
        <v>190</v>
      </c>
      <c r="C7" s="2" t="s">
        <v>94</v>
      </c>
      <c r="E7" s="2" t="s">
        <v>191</v>
      </c>
      <c r="G7" s="2" t="s">
        <v>192</v>
      </c>
      <c r="I7" s="2" t="s">
        <v>191</v>
      </c>
      <c r="K7" s="2" t="s">
        <v>192</v>
      </c>
    </row>
    <row r="8" spans="1:11" x14ac:dyDescent="0.55000000000000004">
      <c r="A8" s="3" t="s">
        <v>98</v>
      </c>
      <c r="C8" s="8" t="s">
        <v>99</v>
      </c>
      <c r="E8" s="7">
        <v>2923904</v>
      </c>
      <c r="F8" s="8"/>
      <c r="G8" s="13">
        <f>E8/$E$14</f>
        <v>2.1775531328560406E-4</v>
      </c>
      <c r="H8" s="8"/>
      <c r="I8" s="7">
        <v>21184316</v>
      </c>
      <c r="K8" s="13">
        <f>I8/$I$14</f>
        <v>1.6667528374366268E-4</v>
      </c>
    </row>
    <row r="9" spans="1:11" x14ac:dyDescent="0.55000000000000004">
      <c r="A9" s="3" t="s">
        <v>100</v>
      </c>
      <c r="C9" s="8" t="s">
        <v>101</v>
      </c>
      <c r="E9" s="7">
        <v>3691662</v>
      </c>
      <c r="F9" s="8"/>
      <c r="G9" s="13">
        <f t="shared" ref="G9:G13" si="0">E9/$E$14</f>
        <v>2.7493345039869972E-4</v>
      </c>
      <c r="H9" s="8"/>
      <c r="I9" s="7">
        <v>14007531</v>
      </c>
      <c r="K9" s="13">
        <f t="shared" ref="K9:K13" si="1">I9/$I$14</f>
        <v>1.1020932674782376E-4</v>
      </c>
    </row>
    <row r="10" spans="1:11" x14ac:dyDescent="0.55000000000000004">
      <c r="A10" s="3" t="s">
        <v>102</v>
      </c>
      <c r="C10" s="8" t="s">
        <v>103</v>
      </c>
      <c r="E10" s="7">
        <v>2967262749</v>
      </c>
      <c r="F10" s="8"/>
      <c r="G10" s="13">
        <f t="shared" si="0"/>
        <v>0.22098441997726251</v>
      </c>
      <c r="H10" s="8"/>
      <c r="I10" s="7">
        <v>24633506508</v>
      </c>
      <c r="K10" s="13">
        <f t="shared" si="1"/>
        <v>0.19381304011997655</v>
      </c>
    </row>
    <row r="11" spans="1:11" x14ac:dyDescent="0.55000000000000004">
      <c r="A11" s="3" t="s">
        <v>104</v>
      </c>
      <c r="C11" s="8" t="s">
        <v>105</v>
      </c>
      <c r="E11" s="7">
        <v>44458</v>
      </c>
      <c r="F11" s="8"/>
      <c r="G11" s="13">
        <f t="shared" si="0"/>
        <v>3.3109724936425357E-6</v>
      </c>
      <c r="H11" s="8"/>
      <c r="I11" s="7">
        <v>298432</v>
      </c>
      <c r="K11" s="13">
        <f t="shared" si="1"/>
        <v>2.3480219176389144E-6</v>
      </c>
    </row>
    <row r="12" spans="1:11" x14ac:dyDescent="0.55000000000000004">
      <c r="A12" s="3" t="s">
        <v>106</v>
      </c>
      <c r="C12" s="8" t="s">
        <v>107</v>
      </c>
      <c r="E12" s="7">
        <v>9092896310</v>
      </c>
      <c r="F12" s="8"/>
      <c r="G12" s="13">
        <f t="shared" si="0"/>
        <v>0.6771858736325006</v>
      </c>
      <c r="H12" s="8"/>
      <c r="I12" s="7">
        <v>89668032784</v>
      </c>
      <c r="K12" s="13">
        <f t="shared" si="1"/>
        <v>0.70549574539056381</v>
      </c>
    </row>
    <row r="13" spans="1:11" ht="24.75" thickBot="1" x14ac:dyDescent="0.6">
      <c r="A13" s="3" t="s">
        <v>106</v>
      </c>
      <c r="C13" s="8" t="s">
        <v>108</v>
      </c>
      <c r="E13" s="7">
        <v>1360655801</v>
      </c>
      <c r="F13" s="8"/>
      <c r="G13" s="13">
        <f t="shared" si="0"/>
        <v>0.10133370665405893</v>
      </c>
      <c r="H13" s="8"/>
      <c r="I13" s="7">
        <v>12762295081</v>
      </c>
      <c r="K13" s="13">
        <f t="shared" si="1"/>
        <v>0.10041198185705054</v>
      </c>
    </row>
    <row r="14" spans="1:11" ht="25.5" thickBot="1" x14ac:dyDescent="0.65">
      <c r="A14" s="4" t="s">
        <v>80</v>
      </c>
      <c r="C14" s="8" t="s">
        <v>80</v>
      </c>
      <c r="E14" s="9">
        <f>SUM(E8:E13)</f>
        <v>13427474884</v>
      </c>
      <c r="F14" s="8"/>
      <c r="G14" s="17">
        <f>SUM(G8:G13)</f>
        <v>1</v>
      </c>
      <c r="H14" s="8"/>
      <c r="I14" s="9">
        <f>SUM(I8:I13)</f>
        <v>127099324652</v>
      </c>
      <c r="K14" s="18">
        <f>SUM(K8:K13)</f>
        <v>1</v>
      </c>
    </row>
    <row r="15" spans="1:11" ht="24.75" thickTop="1" x14ac:dyDescent="0.55000000000000004">
      <c r="C15" s="8"/>
      <c r="E15" s="8"/>
      <c r="F15" s="8"/>
      <c r="G15" s="8"/>
      <c r="H15" s="8"/>
      <c r="I15" s="8"/>
      <c r="K15" s="13"/>
    </row>
    <row r="16" spans="1:11" x14ac:dyDescent="0.55000000000000004">
      <c r="E16" s="8"/>
      <c r="F16" s="8"/>
      <c r="G16" s="8"/>
      <c r="H16" s="8"/>
      <c r="I16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10"/>
    </sheetView>
  </sheetViews>
  <sheetFormatPr defaultRowHeight="24" x14ac:dyDescent="0.55000000000000004"/>
  <cols>
    <col min="1" max="1" width="39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E5" s="4" t="s">
        <v>199</v>
      </c>
    </row>
    <row r="6" spans="1:5" ht="24.75" x14ac:dyDescent="0.55000000000000004">
      <c r="A6" s="2" t="s">
        <v>193</v>
      </c>
      <c r="C6" s="2" t="s">
        <v>111</v>
      </c>
      <c r="E6" s="12" t="s">
        <v>200</v>
      </c>
    </row>
    <row r="7" spans="1:5" ht="24.75" x14ac:dyDescent="0.55000000000000004">
      <c r="A7" s="2" t="s">
        <v>193</v>
      </c>
      <c r="C7" s="2" t="s">
        <v>95</v>
      </c>
      <c r="E7" s="2" t="s">
        <v>95</v>
      </c>
    </row>
    <row r="8" spans="1:5" x14ac:dyDescent="0.55000000000000004">
      <c r="A8" s="3" t="s">
        <v>194</v>
      </c>
      <c r="C8" s="7">
        <v>0</v>
      </c>
      <c r="D8" s="8"/>
      <c r="E8" s="7">
        <v>503986151</v>
      </c>
    </row>
    <row r="9" spans="1:5" ht="24.75" x14ac:dyDescent="0.6">
      <c r="A9" s="4" t="s">
        <v>80</v>
      </c>
      <c r="C9" s="9">
        <f>SUM(C8:C8)</f>
        <v>0</v>
      </c>
      <c r="D9" s="8"/>
      <c r="E9" s="9">
        <f>SUM(E8:E8)</f>
        <v>503986151</v>
      </c>
    </row>
    <row r="10" spans="1:5" x14ac:dyDescent="0.55000000000000004">
      <c r="C10" s="8"/>
      <c r="D10" s="8"/>
      <c r="E10" s="8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0"/>
  <sheetViews>
    <sheetView rightToLeft="1" workbookViewId="0">
      <selection activeCell="O57" sqref="O57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2" style="3" customWidth="1"/>
    <col min="12" max="12" width="1" style="3" customWidth="1"/>
    <col min="13" max="13" width="26.140625" style="3" bestFit="1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  <c r="R3" s="1" t="s">
        <v>109</v>
      </c>
      <c r="S3" s="1" t="s">
        <v>109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120</v>
      </c>
      <c r="D6" s="2" t="s">
        <v>120</v>
      </c>
      <c r="E6" s="2" t="s">
        <v>120</v>
      </c>
      <c r="F6" s="2" t="s">
        <v>120</v>
      </c>
      <c r="G6" s="2" t="s">
        <v>120</v>
      </c>
      <c r="I6" s="2" t="s">
        <v>111</v>
      </c>
      <c r="J6" s="2" t="s">
        <v>111</v>
      </c>
      <c r="K6" s="2" t="s">
        <v>111</v>
      </c>
      <c r="L6" s="2" t="s">
        <v>111</v>
      </c>
      <c r="M6" s="2" t="s">
        <v>111</v>
      </c>
      <c r="O6" s="2" t="s">
        <v>112</v>
      </c>
      <c r="P6" s="2" t="s">
        <v>112</v>
      </c>
      <c r="Q6" s="2" t="s">
        <v>112</v>
      </c>
      <c r="R6" s="2" t="s">
        <v>112</v>
      </c>
      <c r="S6" s="2" t="s">
        <v>112</v>
      </c>
    </row>
    <row r="7" spans="1:19" ht="24.75" x14ac:dyDescent="0.55000000000000004">
      <c r="A7" s="2" t="s">
        <v>3</v>
      </c>
      <c r="C7" s="2" t="s">
        <v>121</v>
      </c>
      <c r="E7" s="2" t="s">
        <v>122</v>
      </c>
      <c r="G7" s="2" t="s">
        <v>123</v>
      </c>
      <c r="I7" s="2" t="s">
        <v>124</v>
      </c>
      <c r="K7" s="2" t="s">
        <v>115</v>
      </c>
      <c r="M7" s="2" t="s">
        <v>125</v>
      </c>
      <c r="O7" s="2" t="s">
        <v>124</v>
      </c>
      <c r="Q7" s="2" t="s">
        <v>115</v>
      </c>
      <c r="S7" s="2" t="s">
        <v>125</v>
      </c>
    </row>
    <row r="8" spans="1:19" x14ac:dyDescent="0.55000000000000004">
      <c r="A8" s="3" t="s">
        <v>67</v>
      </c>
      <c r="C8" s="8" t="s">
        <v>126</v>
      </c>
      <c r="D8" s="8"/>
      <c r="E8" s="7">
        <v>4375708</v>
      </c>
      <c r="F8" s="8"/>
      <c r="G8" s="7">
        <v>1700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7438703600</v>
      </c>
      <c r="P8" s="8"/>
      <c r="Q8" s="7">
        <v>0</v>
      </c>
      <c r="R8" s="8"/>
      <c r="S8" s="7">
        <f>O8-Q8</f>
        <v>7438703600</v>
      </c>
    </row>
    <row r="9" spans="1:19" x14ac:dyDescent="0.55000000000000004">
      <c r="A9" s="3" t="s">
        <v>20</v>
      </c>
      <c r="C9" s="8" t="s">
        <v>127</v>
      </c>
      <c r="D9" s="8"/>
      <c r="E9" s="7">
        <v>20054362</v>
      </c>
      <c r="F9" s="8"/>
      <c r="G9" s="7">
        <v>82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1644457684</v>
      </c>
      <c r="P9" s="8"/>
      <c r="Q9" s="7">
        <v>0</v>
      </c>
      <c r="R9" s="8"/>
      <c r="S9" s="7">
        <f t="shared" ref="S9:S56" si="0">O9-Q9</f>
        <v>1644457684</v>
      </c>
    </row>
    <row r="10" spans="1:19" x14ac:dyDescent="0.55000000000000004">
      <c r="A10" s="3" t="s">
        <v>44</v>
      </c>
      <c r="C10" s="8" t="s">
        <v>128</v>
      </c>
      <c r="D10" s="8"/>
      <c r="E10" s="7">
        <v>3495236</v>
      </c>
      <c r="F10" s="8"/>
      <c r="G10" s="7">
        <v>2920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10206089120</v>
      </c>
      <c r="P10" s="8"/>
      <c r="Q10" s="7">
        <v>0</v>
      </c>
      <c r="R10" s="8"/>
      <c r="S10" s="7">
        <f t="shared" si="0"/>
        <v>10206089120</v>
      </c>
    </row>
    <row r="11" spans="1:19" x14ac:dyDescent="0.55000000000000004">
      <c r="A11" s="3" t="s">
        <v>43</v>
      </c>
      <c r="C11" s="8" t="s">
        <v>129</v>
      </c>
      <c r="D11" s="8"/>
      <c r="E11" s="7">
        <v>4798896</v>
      </c>
      <c r="F11" s="8"/>
      <c r="G11" s="7">
        <v>55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263939280</v>
      </c>
      <c r="P11" s="8"/>
      <c r="Q11" s="7">
        <v>11745989</v>
      </c>
      <c r="R11" s="8"/>
      <c r="S11" s="7">
        <f t="shared" si="0"/>
        <v>252193291</v>
      </c>
    </row>
    <row r="12" spans="1:19" x14ac:dyDescent="0.55000000000000004">
      <c r="A12" s="3" t="s">
        <v>28</v>
      </c>
      <c r="C12" s="8" t="s">
        <v>130</v>
      </c>
      <c r="D12" s="8"/>
      <c r="E12" s="7">
        <v>5258122</v>
      </c>
      <c r="F12" s="8"/>
      <c r="G12" s="7">
        <v>500</v>
      </c>
      <c r="H12" s="8"/>
      <c r="I12" s="7">
        <v>0</v>
      </c>
      <c r="J12" s="8"/>
      <c r="K12" s="7">
        <v>0</v>
      </c>
      <c r="L12" s="8"/>
      <c r="M12" s="7">
        <v>0</v>
      </c>
      <c r="N12" s="8"/>
      <c r="O12" s="7">
        <v>2629061000</v>
      </c>
      <c r="P12" s="8"/>
      <c r="Q12" s="7">
        <v>0</v>
      </c>
      <c r="R12" s="8"/>
      <c r="S12" s="7">
        <f t="shared" si="0"/>
        <v>2629061000</v>
      </c>
    </row>
    <row r="13" spans="1:19" x14ac:dyDescent="0.55000000000000004">
      <c r="A13" s="3" t="s">
        <v>31</v>
      </c>
      <c r="C13" s="8" t="s">
        <v>131</v>
      </c>
      <c r="D13" s="8"/>
      <c r="E13" s="7">
        <v>1636174</v>
      </c>
      <c r="F13" s="8"/>
      <c r="G13" s="7">
        <v>360</v>
      </c>
      <c r="H13" s="8"/>
      <c r="I13" s="7">
        <v>0</v>
      </c>
      <c r="J13" s="8"/>
      <c r="K13" s="7">
        <v>0</v>
      </c>
      <c r="L13" s="8"/>
      <c r="M13" s="7">
        <v>0</v>
      </c>
      <c r="N13" s="8"/>
      <c r="O13" s="7">
        <v>589022640</v>
      </c>
      <c r="P13" s="8"/>
      <c r="Q13" s="7">
        <v>0</v>
      </c>
      <c r="R13" s="8"/>
      <c r="S13" s="7">
        <f t="shared" si="0"/>
        <v>589022640</v>
      </c>
    </row>
    <row r="14" spans="1:19" x14ac:dyDescent="0.55000000000000004">
      <c r="A14" s="3" t="s">
        <v>26</v>
      </c>
      <c r="C14" s="8" t="s">
        <v>132</v>
      </c>
      <c r="D14" s="8"/>
      <c r="E14" s="7">
        <v>1831817</v>
      </c>
      <c r="F14" s="8"/>
      <c r="G14" s="7">
        <v>3286</v>
      </c>
      <c r="H14" s="8"/>
      <c r="I14" s="7">
        <v>0</v>
      </c>
      <c r="J14" s="8"/>
      <c r="K14" s="7">
        <v>0</v>
      </c>
      <c r="L14" s="8"/>
      <c r="M14" s="7">
        <v>0</v>
      </c>
      <c r="N14" s="8"/>
      <c r="O14" s="7">
        <v>6019350662</v>
      </c>
      <c r="P14" s="8"/>
      <c r="Q14" s="7">
        <v>0</v>
      </c>
      <c r="R14" s="8"/>
      <c r="S14" s="7">
        <f t="shared" si="0"/>
        <v>6019350662</v>
      </c>
    </row>
    <row r="15" spans="1:19" x14ac:dyDescent="0.55000000000000004">
      <c r="A15" s="3" t="s">
        <v>35</v>
      </c>
      <c r="C15" s="8" t="s">
        <v>133</v>
      </c>
      <c r="D15" s="8"/>
      <c r="E15" s="7">
        <v>1754782</v>
      </c>
      <c r="F15" s="8"/>
      <c r="G15" s="7">
        <v>1650</v>
      </c>
      <c r="H15" s="8"/>
      <c r="I15" s="7">
        <v>0</v>
      </c>
      <c r="J15" s="8"/>
      <c r="K15" s="7">
        <v>0</v>
      </c>
      <c r="L15" s="8"/>
      <c r="M15" s="7">
        <v>0</v>
      </c>
      <c r="N15" s="8"/>
      <c r="O15" s="7">
        <v>2895390300</v>
      </c>
      <c r="P15" s="8"/>
      <c r="Q15" s="7">
        <v>0</v>
      </c>
      <c r="R15" s="8"/>
      <c r="S15" s="7">
        <f t="shared" si="0"/>
        <v>2895390300</v>
      </c>
    </row>
    <row r="16" spans="1:19" x14ac:dyDescent="0.55000000000000004">
      <c r="A16" s="3" t="s">
        <v>33</v>
      </c>
      <c r="C16" s="8" t="s">
        <v>134</v>
      </c>
      <c r="D16" s="8"/>
      <c r="E16" s="7">
        <v>1256254</v>
      </c>
      <c r="F16" s="8"/>
      <c r="G16" s="7">
        <v>1200</v>
      </c>
      <c r="H16" s="8"/>
      <c r="I16" s="7">
        <v>0</v>
      </c>
      <c r="J16" s="8"/>
      <c r="K16" s="7">
        <v>0</v>
      </c>
      <c r="L16" s="8"/>
      <c r="M16" s="7">
        <v>0</v>
      </c>
      <c r="N16" s="8"/>
      <c r="O16" s="7">
        <v>1507504800</v>
      </c>
      <c r="P16" s="8"/>
      <c r="Q16" s="7">
        <v>0</v>
      </c>
      <c r="R16" s="8"/>
      <c r="S16" s="7">
        <f t="shared" si="0"/>
        <v>1507504800</v>
      </c>
    </row>
    <row r="17" spans="1:19" x14ac:dyDescent="0.55000000000000004">
      <c r="A17" s="3" t="s">
        <v>68</v>
      </c>
      <c r="C17" s="8" t="s">
        <v>135</v>
      </c>
      <c r="D17" s="8"/>
      <c r="E17" s="7">
        <v>55628</v>
      </c>
      <c r="F17" s="8"/>
      <c r="G17" s="7">
        <v>1000</v>
      </c>
      <c r="H17" s="8"/>
      <c r="I17" s="7">
        <v>0</v>
      </c>
      <c r="J17" s="8"/>
      <c r="K17" s="7">
        <v>0</v>
      </c>
      <c r="L17" s="8"/>
      <c r="M17" s="7">
        <v>0</v>
      </c>
      <c r="N17" s="8"/>
      <c r="O17" s="7">
        <v>55628000</v>
      </c>
      <c r="P17" s="8"/>
      <c r="Q17" s="7">
        <v>0</v>
      </c>
      <c r="R17" s="8"/>
      <c r="S17" s="7">
        <f t="shared" si="0"/>
        <v>55628000</v>
      </c>
    </row>
    <row r="18" spans="1:19" x14ac:dyDescent="0.55000000000000004">
      <c r="A18" s="3" t="s">
        <v>136</v>
      </c>
      <c r="C18" s="8" t="s">
        <v>137</v>
      </c>
      <c r="D18" s="8"/>
      <c r="E18" s="7">
        <v>1526342</v>
      </c>
      <c r="F18" s="8"/>
      <c r="G18" s="7">
        <v>3570</v>
      </c>
      <c r="H18" s="8"/>
      <c r="I18" s="7">
        <v>0</v>
      </c>
      <c r="J18" s="8"/>
      <c r="K18" s="7">
        <v>0</v>
      </c>
      <c r="L18" s="8"/>
      <c r="M18" s="7">
        <v>0</v>
      </c>
      <c r="N18" s="8"/>
      <c r="O18" s="7">
        <v>5449040940</v>
      </c>
      <c r="P18" s="8"/>
      <c r="Q18" s="7">
        <v>0</v>
      </c>
      <c r="R18" s="8"/>
      <c r="S18" s="7">
        <f t="shared" si="0"/>
        <v>5449040940</v>
      </c>
    </row>
    <row r="19" spans="1:19" x14ac:dyDescent="0.55000000000000004">
      <c r="A19" s="3" t="s">
        <v>69</v>
      </c>
      <c r="C19" s="8" t="s">
        <v>138</v>
      </c>
      <c r="D19" s="8"/>
      <c r="E19" s="7">
        <v>4930802</v>
      </c>
      <c r="F19" s="8"/>
      <c r="G19" s="7">
        <v>1110</v>
      </c>
      <c r="H19" s="8"/>
      <c r="I19" s="7">
        <v>0</v>
      </c>
      <c r="J19" s="8"/>
      <c r="K19" s="7">
        <v>0</v>
      </c>
      <c r="L19" s="8"/>
      <c r="M19" s="7">
        <v>0</v>
      </c>
      <c r="N19" s="8"/>
      <c r="O19" s="7">
        <v>5473190220</v>
      </c>
      <c r="P19" s="8"/>
      <c r="Q19" s="7">
        <v>0</v>
      </c>
      <c r="R19" s="8"/>
      <c r="S19" s="7">
        <f t="shared" si="0"/>
        <v>5473190220</v>
      </c>
    </row>
    <row r="20" spans="1:19" x14ac:dyDescent="0.55000000000000004">
      <c r="A20" s="3" t="s">
        <v>70</v>
      </c>
      <c r="C20" s="8" t="s">
        <v>134</v>
      </c>
      <c r="D20" s="8"/>
      <c r="E20" s="7">
        <v>12333165</v>
      </c>
      <c r="F20" s="8"/>
      <c r="G20" s="7">
        <v>278</v>
      </c>
      <c r="H20" s="8"/>
      <c r="I20" s="7">
        <v>0</v>
      </c>
      <c r="J20" s="8"/>
      <c r="K20" s="7">
        <v>0</v>
      </c>
      <c r="L20" s="8"/>
      <c r="M20" s="7">
        <v>0</v>
      </c>
      <c r="N20" s="8"/>
      <c r="O20" s="7">
        <v>3428619870</v>
      </c>
      <c r="P20" s="8"/>
      <c r="Q20" s="7">
        <v>32564911</v>
      </c>
      <c r="R20" s="8"/>
      <c r="S20" s="7">
        <f t="shared" si="0"/>
        <v>3396054959</v>
      </c>
    </row>
    <row r="21" spans="1:19" x14ac:dyDescent="0.55000000000000004">
      <c r="A21" s="3" t="s">
        <v>46</v>
      </c>
      <c r="C21" s="8" t="s">
        <v>139</v>
      </c>
      <c r="D21" s="8"/>
      <c r="E21" s="7">
        <v>2159716</v>
      </c>
      <c r="F21" s="8"/>
      <c r="G21" s="7">
        <v>6350</v>
      </c>
      <c r="H21" s="8"/>
      <c r="I21" s="7">
        <v>0</v>
      </c>
      <c r="J21" s="8"/>
      <c r="K21" s="7">
        <v>0</v>
      </c>
      <c r="L21" s="8"/>
      <c r="M21" s="7">
        <v>0</v>
      </c>
      <c r="N21" s="8"/>
      <c r="O21" s="7">
        <v>13714196600</v>
      </c>
      <c r="P21" s="8"/>
      <c r="Q21" s="7">
        <v>0</v>
      </c>
      <c r="R21" s="8"/>
      <c r="S21" s="7">
        <f t="shared" si="0"/>
        <v>13714196600</v>
      </c>
    </row>
    <row r="22" spans="1:19" x14ac:dyDescent="0.55000000000000004">
      <c r="A22" s="3" t="s">
        <v>23</v>
      </c>
      <c r="C22" s="8" t="s">
        <v>140</v>
      </c>
      <c r="D22" s="8"/>
      <c r="E22" s="7">
        <v>2548201</v>
      </c>
      <c r="F22" s="8"/>
      <c r="G22" s="7">
        <v>1680</v>
      </c>
      <c r="H22" s="8"/>
      <c r="I22" s="7">
        <v>0</v>
      </c>
      <c r="J22" s="8"/>
      <c r="K22" s="7">
        <v>0</v>
      </c>
      <c r="L22" s="8"/>
      <c r="M22" s="7">
        <v>0</v>
      </c>
      <c r="N22" s="8"/>
      <c r="O22" s="7">
        <v>4280977680</v>
      </c>
      <c r="P22" s="8"/>
      <c r="Q22" s="7">
        <v>0</v>
      </c>
      <c r="R22" s="8"/>
      <c r="S22" s="7">
        <f t="shared" si="0"/>
        <v>4280977680</v>
      </c>
    </row>
    <row r="23" spans="1:19" x14ac:dyDescent="0.55000000000000004">
      <c r="A23" s="3" t="s">
        <v>21</v>
      </c>
      <c r="C23" s="8" t="s">
        <v>134</v>
      </c>
      <c r="D23" s="8"/>
      <c r="E23" s="7">
        <v>17590946</v>
      </c>
      <c r="F23" s="8"/>
      <c r="G23" s="7">
        <v>610</v>
      </c>
      <c r="H23" s="8"/>
      <c r="I23" s="7">
        <v>0</v>
      </c>
      <c r="J23" s="8"/>
      <c r="K23" s="7">
        <v>0</v>
      </c>
      <c r="L23" s="8"/>
      <c r="M23" s="7">
        <v>0</v>
      </c>
      <c r="N23" s="8"/>
      <c r="O23" s="7">
        <v>10730477060</v>
      </c>
      <c r="P23" s="8"/>
      <c r="Q23" s="7">
        <v>0</v>
      </c>
      <c r="R23" s="8"/>
      <c r="S23" s="7">
        <f t="shared" si="0"/>
        <v>10730477060</v>
      </c>
    </row>
    <row r="24" spans="1:19" x14ac:dyDescent="0.55000000000000004">
      <c r="A24" s="3" t="s">
        <v>48</v>
      </c>
      <c r="C24" s="8" t="s">
        <v>141</v>
      </c>
      <c r="D24" s="8"/>
      <c r="E24" s="7">
        <v>2066396</v>
      </c>
      <c r="F24" s="8"/>
      <c r="G24" s="7">
        <v>240</v>
      </c>
      <c r="H24" s="8"/>
      <c r="I24" s="7">
        <v>0</v>
      </c>
      <c r="J24" s="8"/>
      <c r="K24" s="7">
        <v>0</v>
      </c>
      <c r="L24" s="8"/>
      <c r="M24" s="7">
        <v>0</v>
      </c>
      <c r="N24" s="8"/>
      <c r="O24" s="7">
        <v>495935040</v>
      </c>
      <c r="P24" s="8"/>
      <c r="Q24" s="7">
        <v>0</v>
      </c>
      <c r="R24" s="8"/>
      <c r="S24" s="7">
        <f t="shared" si="0"/>
        <v>495935040</v>
      </c>
    </row>
    <row r="25" spans="1:19" x14ac:dyDescent="0.55000000000000004">
      <c r="A25" s="3" t="s">
        <v>57</v>
      </c>
      <c r="C25" s="8" t="s">
        <v>134</v>
      </c>
      <c r="D25" s="8"/>
      <c r="E25" s="7">
        <v>33339574</v>
      </c>
      <c r="F25" s="8"/>
      <c r="G25" s="7">
        <v>400</v>
      </c>
      <c r="H25" s="8"/>
      <c r="I25" s="7">
        <v>0</v>
      </c>
      <c r="J25" s="8"/>
      <c r="K25" s="7">
        <v>0</v>
      </c>
      <c r="L25" s="8"/>
      <c r="M25" s="7">
        <v>0</v>
      </c>
      <c r="N25" s="8"/>
      <c r="O25" s="7">
        <v>13335829600</v>
      </c>
      <c r="P25" s="8"/>
      <c r="Q25" s="7">
        <v>0</v>
      </c>
      <c r="R25" s="8"/>
      <c r="S25" s="7">
        <f t="shared" si="0"/>
        <v>13335829600</v>
      </c>
    </row>
    <row r="26" spans="1:19" x14ac:dyDescent="0.55000000000000004">
      <c r="A26" s="3" t="s">
        <v>55</v>
      </c>
      <c r="C26" s="8" t="s">
        <v>134</v>
      </c>
      <c r="D26" s="8"/>
      <c r="E26" s="7">
        <v>14516877</v>
      </c>
      <c r="F26" s="8"/>
      <c r="G26" s="7">
        <v>255</v>
      </c>
      <c r="H26" s="8"/>
      <c r="I26" s="7">
        <v>0</v>
      </c>
      <c r="J26" s="8"/>
      <c r="K26" s="7">
        <v>0</v>
      </c>
      <c r="L26" s="8"/>
      <c r="M26" s="7">
        <v>0</v>
      </c>
      <c r="N26" s="8"/>
      <c r="O26" s="7">
        <v>3701803635</v>
      </c>
      <c r="P26" s="8"/>
      <c r="Q26" s="7">
        <v>0</v>
      </c>
      <c r="R26" s="8"/>
      <c r="S26" s="7">
        <f t="shared" si="0"/>
        <v>3701803635</v>
      </c>
    </row>
    <row r="27" spans="1:19" x14ac:dyDescent="0.55000000000000004">
      <c r="A27" s="3" t="s">
        <v>56</v>
      </c>
      <c r="C27" s="8" t="s">
        <v>142</v>
      </c>
      <c r="D27" s="8"/>
      <c r="E27" s="7">
        <v>11047323</v>
      </c>
      <c r="F27" s="8"/>
      <c r="G27" s="7">
        <v>270</v>
      </c>
      <c r="H27" s="8"/>
      <c r="I27" s="7">
        <v>0</v>
      </c>
      <c r="J27" s="8"/>
      <c r="K27" s="7">
        <v>0</v>
      </c>
      <c r="L27" s="8"/>
      <c r="M27" s="7">
        <v>0</v>
      </c>
      <c r="N27" s="8"/>
      <c r="O27" s="7">
        <v>2982777210</v>
      </c>
      <c r="P27" s="8"/>
      <c r="Q27" s="7">
        <v>0</v>
      </c>
      <c r="R27" s="8"/>
      <c r="S27" s="7">
        <f t="shared" si="0"/>
        <v>2982777210</v>
      </c>
    </row>
    <row r="28" spans="1:19" x14ac:dyDescent="0.55000000000000004">
      <c r="A28" s="3" t="s">
        <v>45</v>
      </c>
      <c r="C28" s="8" t="s">
        <v>135</v>
      </c>
      <c r="D28" s="8"/>
      <c r="E28" s="7">
        <v>1593635</v>
      </c>
      <c r="F28" s="8"/>
      <c r="G28" s="7">
        <v>4070</v>
      </c>
      <c r="H28" s="8"/>
      <c r="I28" s="7">
        <v>0</v>
      </c>
      <c r="J28" s="8"/>
      <c r="K28" s="7">
        <v>0</v>
      </c>
      <c r="L28" s="8"/>
      <c r="M28" s="7">
        <v>0</v>
      </c>
      <c r="N28" s="8"/>
      <c r="O28" s="7">
        <v>6486094450</v>
      </c>
      <c r="P28" s="8"/>
      <c r="Q28" s="7">
        <v>0</v>
      </c>
      <c r="R28" s="8"/>
      <c r="S28" s="7">
        <f t="shared" si="0"/>
        <v>6486094450</v>
      </c>
    </row>
    <row r="29" spans="1:19" x14ac:dyDescent="0.55000000000000004">
      <c r="A29" s="3" t="s">
        <v>143</v>
      </c>
      <c r="C29" s="8" t="s">
        <v>144</v>
      </c>
      <c r="D29" s="8"/>
      <c r="E29" s="7">
        <v>29250796</v>
      </c>
      <c r="F29" s="8"/>
      <c r="G29" s="7">
        <v>82</v>
      </c>
      <c r="H29" s="8"/>
      <c r="I29" s="7">
        <v>0</v>
      </c>
      <c r="J29" s="8"/>
      <c r="K29" s="7">
        <v>0</v>
      </c>
      <c r="L29" s="8"/>
      <c r="M29" s="7">
        <v>0</v>
      </c>
      <c r="N29" s="8"/>
      <c r="O29" s="7">
        <v>2398565272</v>
      </c>
      <c r="P29" s="8"/>
      <c r="Q29" s="7">
        <v>0</v>
      </c>
      <c r="R29" s="8"/>
      <c r="S29" s="7">
        <f t="shared" si="0"/>
        <v>2398565272</v>
      </c>
    </row>
    <row r="30" spans="1:19" x14ac:dyDescent="0.55000000000000004">
      <c r="A30" s="3" t="s">
        <v>27</v>
      </c>
      <c r="C30" s="8" t="s">
        <v>142</v>
      </c>
      <c r="D30" s="8"/>
      <c r="E30" s="7">
        <v>7549334</v>
      </c>
      <c r="F30" s="8"/>
      <c r="G30" s="7">
        <v>1420</v>
      </c>
      <c r="H30" s="8"/>
      <c r="I30" s="7">
        <v>0</v>
      </c>
      <c r="J30" s="8"/>
      <c r="K30" s="7">
        <v>0</v>
      </c>
      <c r="L30" s="8"/>
      <c r="M30" s="7">
        <v>0</v>
      </c>
      <c r="N30" s="8"/>
      <c r="O30" s="7">
        <v>10720054280</v>
      </c>
      <c r="P30" s="8"/>
      <c r="Q30" s="7">
        <v>1443959916</v>
      </c>
      <c r="R30" s="8"/>
      <c r="S30" s="7">
        <f t="shared" si="0"/>
        <v>9276094364</v>
      </c>
    </row>
    <row r="31" spans="1:19" x14ac:dyDescent="0.55000000000000004">
      <c r="A31" s="3" t="s">
        <v>27</v>
      </c>
      <c r="C31" s="8" t="s">
        <v>145</v>
      </c>
      <c r="D31" s="8"/>
      <c r="E31" s="7">
        <v>7549334</v>
      </c>
      <c r="F31" s="8"/>
      <c r="G31" s="7">
        <v>1350</v>
      </c>
      <c r="H31" s="8"/>
      <c r="I31" s="7">
        <v>10191600900</v>
      </c>
      <c r="J31" s="8"/>
      <c r="K31" s="7">
        <v>1443959916</v>
      </c>
      <c r="L31" s="8"/>
      <c r="M31" s="7">
        <v>8747640984</v>
      </c>
      <c r="N31" s="8"/>
      <c r="O31" s="7">
        <v>10191600900</v>
      </c>
      <c r="P31" s="8"/>
      <c r="Q31" s="7">
        <v>1443959916</v>
      </c>
      <c r="R31" s="8"/>
      <c r="S31" s="7">
        <f t="shared" si="0"/>
        <v>8747640984</v>
      </c>
    </row>
    <row r="32" spans="1:19" x14ac:dyDescent="0.55000000000000004">
      <c r="A32" s="3" t="s">
        <v>60</v>
      </c>
      <c r="C32" s="8" t="s">
        <v>146</v>
      </c>
      <c r="D32" s="8"/>
      <c r="E32" s="7">
        <v>871318</v>
      </c>
      <c r="F32" s="8"/>
      <c r="G32" s="7">
        <v>7240</v>
      </c>
      <c r="H32" s="8"/>
      <c r="I32" s="7">
        <v>0</v>
      </c>
      <c r="J32" s="8"/>
      <c r="K32" s="7">
        <v>0</v>
      </c>
      <c r="L32" s="8"/>
      <c r="M32" s="7">
        <v>0</v>
      </c>
      <c r="N32" s="8"/>
      <c r="O32" s="7">
        <v>6308342320</v>
      </c>
      <c r="P32" s="8"/>
      <c r="Q32" s="7">
        <v>0</v>
      </c>
      <c r="R32" s="8"/>
      <c r="S32" s="7">
        <f t="shared" si="0"/>
        <v>6308342320</v>
      </c>
    </row>
    <row r="33" spans="1:19" x14ac:dyDescent="0.55000000000000004">
      <c r="A33" s="3" t="s">
        <v>65</v>
      </c>
      <c r="C33" s="8" t="s">
        <v>131</v>
      </c>
      <c r="D33" s="8"/>
      <c r="E33" s="7">
        <v>359496</v>
      </c>
      <c r="F33" s="8"/>
      <c r="G33" s="7">
        <v>9500</v>
      </c>
      <c r="H33" s="8"/>
      <c r="I33" s="7">
        <v>0</v>
      </c>
      <c r="J33" s="8"/>
      <c r="K33" s="7">
        <v>0</v>
      </c>
      <c r="L33" s="8"/>
      <c r="M33" s="7">
        <v>0</v>
      </c>
      <c r="N33" s="8"/>
      <c r="O33" s="7">
        <v>3415212000</v>
      </c>
      <c r="P33" s="8"/>
      <c r="Q33" s="7">
        <v>0</v>
      </c>
      <c r="R33" s="8"/>
      <c r="S33" s="7">
        <f t="shared" si="0"/>
        <v>3415212000</v>
      </c>
    </row>
    <row r="34" spans="1:19" x14ac:dyDescent="0.55000000000000004">
      <c r="A34" s="3" t="s">
        <v>49</v>
      </c>
      <c r="C34" s="8" t="s">
        <v>134</v>
      </c>
      <c r="D34" s="8"/>
      <c r="E34" s="7">
        <v>10733254</v>
      </c>
      <c r="F34" s="8"/>
      <c r="G34" s="7">
        <v>537</v>
      </c>
      <c r="H34" s="8"/>
      <c r="I34" s="7">
        <v>0</v>
      </c>
      <c r="J34" s="8"/>
      <c r="K34" s="7">
        <v>0</v>
      </c>
      <c r="L34" s="8"/>
      <c r="M34" s="7">
        <v>0</v>
      </c>
      <c r="N34" s="8"/>
      <c r="O34" s="7">
        <v>5763757398</v>
      </c>
      <c r="P34" s="8"/>
      <c r="Q34" s="7">
        <v>0</v>
      </c>
      <c r="R34" s="8"/>
      <c r="S34" s="7">
        <f t="shared" si="0"/>
        <v>5763757398</v>
      </c>
    </row>
    <row r="35" spans="1:19" x14ac:dyDescent="0.55000000000000004">
      <c r="A35" s="3" t="s">
        <v>66</v>
      </c>
      <c r="C35" s="8" t="s">
        <v>147</v>
      </c>
      <c r="D35" s="8"/>
      <c r="E35" s="7">
        <v>8150143</v>
      </c>
      <c r="F35" s="8"/>
      <c r="G35" s="7">
        <v>600</v>
      </c>
      <c r="H35" s="8"/>
      <c r="I35" s="7">
        <v>0</v>
      </c>
      <c r="J35" s="8"/>
      <c r="K35" s="7">
        <v>0</v>
      </c>
      <c r="L35" s="8"/>
      <c r="M35" s="7">
        <v>0</v>
      </c>
      <c r="N35" s="8"/>
      <c r="O35" s="7">
        <v>4890085800</v>
      </c>
      <c r="P35" s="8"/>
      <c r="Q35" s="7">
        <v>0</v>
      </c>
      <c r="R35" s="8"/>
      <c r="S35" s="7">
        <f t="shared" si="0"/>
        <v>4890085800</v>
      </c>
    </row>
    <row r="36" spans="1:19" x14ac:dyDescent="0.55000000000000004">
      <c r="A36" s="3" t="s">
        <v>72</v>
      </c>
      <c r="C36" s="8" t="s">
        <v>128</v>
      </c>
      <c r="D36" s="8"/>
      <c r="E36" s="7">
        <v>3819987</v>
      </c>
      <c r="F36" s="8"/>
      <c r="G36" s="7">
        <v>2170</v>
      </c>
      <c r="H36" s="8"/>
      <c r="I36" s="7">
        <v>0</v>
      </c>
      <c r="J36" s="8"/>
      <c r="K36" s="7">
        <v>0</v>
      </c>
      <c r="L36" s="8"/>
      <c r="M36" s="7">
        <v>0</v>
      </c>
      <c r="N36" s="8"/>
      <c r="O36" s="7">
        <v>8289371790</v>
      </c>
      <c r="P36" s="8"/>
      <c r="Q36" s="7">
        <v>0</v>
      </c>
      <c r="R36" s="8"/>
      <c r="S36" s="7">
        <f t="shared" si="0"/>
        <v>8289371790</v>
      </c>
    </row>
    <row r="37" spans="1:19" x14ac:dyDescent="0.55000000000000004">
      <c r="A37" s="3" t="s">
        <v>29</v>
      </c>
      <c r="C37" s="8" t="s">
        <v>148</v>
      </c>
      <c r="D37" s="8"/>
      <c r="E37" s="7">
        <v>6016116</v>
      </c>
      <c r="F37" s="8"/>
      <c r="G37" s="7">
        <v>2160</v>
      </c>
      <c r="H37" s="8"/>
      <c r="I37" s="7">
        <v>0</v>
      </c>
      <c r="J37" s="8"/>
      <c r="K37" s="7">
        <v>0</v>
      </c>
      <c r="L37" s="8"/>
      <c r="M37" s="7">
        <v>0</v>
      </c>
      <c r="N37" s="8"/>
      <c r="O37" s="7">
        <v>12994810560</v>
      </c>
      <c r="P37" s="8"/>
      <c r="Q37" s="7">
        <v>0</v>
      </c>
      <c r="R37" s="8"/>
      <c r="S37" s="7">
        <f t="shared" si="0"/>
        <v>12994810560</v>
      </c>
    </row>
    <row r="38" spans="1:19" x14ac:dyDescent="0.55000000000000004">
      <c r="A38" s="3" t="s">
        <v>34</v>
      </c>
      <c r="C38" s="8" t="s">
        <v>149</v>
      </c>
      <c r="D38" s="8"/>
      <c r="E38" s="7">
        <v>1091408</v>
      </c>
      <c r="F38" s="8"/>
      <c r="G38" s="7">
        <v>2300</v>
      </c>
      <c r="H38" s="8"/>
      <c r="I38" s="7">
        <v>0</v>
      </c>
      <c r="J38" s="8"/>
      <c r="K38" s="7">
        <v>0</v>
      </c>
      <c r="L38" s="8"/>
      <c r="M38" s="7">
        <v>0</v>
      </c>
      <c r="N38" s="8"/>
      <c r="O38" s="7">
        <v>2510238400</v>
      </c>
      <c r="P38" s="8"/>
      <c r="Q38" s="7">
        <v>0</v>
      </c>
      <c r="R38" s="8"/>
      <c r="S38" s="7">
        <f t="shared" si="0"/>
        <v>2510238400</v>
      </c>
    </row>
    <row r="39" spans="1:19" x14ac:dyDescent="0.55000000000000004">
      <c r="A39" s="3" t="s">
        <v>58</v>
      </c>
      <c r="C39" s="8" t="s">
        <v>150</v>
      </c>
      <c r="D39" s="8"/>
      <c r="E39" s="7">
        <v>4020453</v>
      </c>
      <c r="F39" s="8"/>
      <c r="G39" s="7">
        <v>1630</v>
      </c>
      <c r="H39" s="8"/>
      <c r="I39" s="7">
        <v>0</v>
      </c>
      <c r="J39" s="8"/>
      <c r="K39" s="7">
        <v>0</v>
      </c>
      <c r="L39" s="8"/>
      <c r="M39" s="7">
        <v>0</v>
      </c>
      <c r="N39" s="8"/>
      <c r="O39" s="7">
        <v>6553338390</v>
      </c>
      <c r="P39" s="8"/>
      <c r="Q39" s="7">
        <v>0</v>
      </c>
      <c r="R39" s="8"/>
      <c r="S39" s="7">
        <f t="shared" si="0"/>
        <v>6553338390</v>
      </c>
    </row>
    <row r="40" spans="1:19" x14ac:dyDescent="0.55000000000000004">
      <c r="A40" s="3" t="s">
        <v>25</v>
      </c>
      <c r="C40" s="8" t="s">
        <v>151</v>
      </c>
      <c r="D40" s="8"/>
      <c r="E40" s="7">
        <v>1479673</v>
      </c>
      <c r="F40" s="8"/>
      <c r="G40" s="7">
        <v>4660</v>
      </c>
      <c r="H40" s="8"/>
      <c r="I40" s="7">
        <v>0</v>
      </c>
      <c r="J40" s="8"/>
      <c r="K40" s="7">
        <v>0</v>
      </c>
      <c r="L40" s="8"/>
      <c r="M40" s="7">
        <v>0</v>
      </c>
      <c r="N40" s="8"/>
      <c r="O40" s="7">
        <v>6895276180</v>
      </c>
      <c r="P40" s="8"/>
      <c r="Q40" s="7">
        <v>0</v>
      </c>
      <c r="R40" s="8"/>
      <c r="S40" s="7">
        <f t="shared" si="0"/>
        <v>6895276180</v>
      </c>
    </row>
    <row r="41" spans="1:19" x14ac:dyDescent="0.55000000000000004">
      <c r="A41" s="3" t="s">
        <v>152</v>
      </c>
      <c r="C41" s="8" t="s">
        <v>128</v>
      </c>
      <c r="D41" s="8"/>
      <c r="E41" s="7">
        <v>11503598</v>
      </c>
      <c r="F41" s="8"/>
      <c r="G41" s="7">
        <v>388</v>
      </c>
      <c r="H41" s="8"/>
      <c r="I41" s="7">
        <v>0</v>
      </c>
      <c r="J41" s="8"/>
      <c r="K41" s="7">
        <v>0</v>
      </c>
      <c r="L41" s="8"/>
      <c r="M41" s="7">
        <v>0</v>
      </c>
      <c r="N41" s="8"/>
      <c r="O41" s="7">
        <v>4463396024</v>
      </c>
      <c r="P41" s="8"/>
      <c r="Q41" s="7">
        <v>0</v>
      </c>
      <c r="R41" s="8"/>
      <c r="S41" s="7">
        <f t="shared" si="0"/>
        <v>4463396024</v>
      </c>
    </row>
    <row r="42" spans="1:19" x14ac:dyDescent="0.55000000000000004">
      <c r="A42" s="3" t="s">
        <v>53</v>
      </c>
      <c r="C42" s="8" t="s">
        <v>153</v>
      </c>
      <c r="D42" s="8"/>
      <c r="E42" s="7">
        <v>2581089</v>
      </c>
      <c r="F42" s="8"/>
      <c r="G42" s="7">
        <v>4500</v>
      </c>
      <c r="H42" s="8"/>
      <c r="I42" s="7">
        <v>0</v>
      </c>
      <c r="J42" s="8"/>
      <c r="K42" s="7">
        <v>0</v>
      </c>
      <c r="L42" s="8"/>
      <c r="M42" s="7">
        <v>0</v>
      </c>
      <c r="N42" s="8"/>
      <c r="O42" s="7">
        <v>11614900500</v>
      </c>
      <c r="P42" s="8"/>
      <c r="Q42" s="7">
        <v>0</v>
      </c>
      <c r="R42" s="8"/>
      <c r="S42" s="7">
        <f t="shared" si="0"/>
        <v>11614900500</v>
      </c>
    </row>
    <row r="43" spans="1:19" x14ac:dyDescent="0.55000000000000004">
      <c r="A43" s="3" t="s">
        <v>154</v>
      </c>
      <c r="C43" s="8" t="s">
        <v>155</v>
      </c>
      <c r="D43" s="8"/>
      <c r="E43" s="7">
        <v>4679999</v>
      </c>
      <c r="F43" s="8"/>
      <c r="G43" s="7">
        <v>260</v>
      </c>
      <c r="H43" s="8"/>
      <c r="I43" s="7">
        <v>0</v>
      </c>
      <c r="J43" s="8"/>
      <c r="K43" s="7">
        <v>0</v>
      </c>
      <c r="L43" s="8"/>
      <c r="M43" s="7">
        <v>0</v>
      </c>
      <c r="N43" s="8"/>
      <c r="O43" s="7">
        <v>1216799740</v>
      </c>
      <c r="P43" s="8"/>
      <c r="Q43" s="7">
        <v>0</v>
      </c>
      <c r="R43" s="8"/>
      <c r="S43" s="7">
        <f t="shared" si="0"/>
        <v>1216799740</v>
      </c>
    </row>
    <row r="44" spans="1:19" x14ac:dyDescent="0.55000000000000004">
      <c r="A44" s="3" t="s">
        <v>32</v>
      </c>
      <c r="C44" s="8" t="s">
        <v>140</v>
      </c>
      <c r="D44" s="8"/>
      <c r="E44" s="7">
        <v>27489021</v>
      </c>
      <c r="F44" s="8"/>
      <c r="G44" s="7">
        <v>120</v>
      </c>
      <c r="H44" s="8"/>
      <c r="I44" s="7">
        <v>0</v>
      </c>
      <c r="J44" s="8"/>
      <c r="K44" s="7">
        <v>0</v>
      </c>
      <c r="L44" s="8"/>
      <c r="M44" s="7">
        <v>0</v>
      </c>
      <c r="N44" s="8"/>
      <c r="O44" s="7">
        <v>3298682520</v>
      </c>
      <c r="P44" s="8"/>
      <c r="Q44" s="7">
        <v>0</v>
      </c>
      <c r="R44" s="8"/>
      <c r="S44" s="7">
        <f t="shared" si="0"/>
        <v>3298682520</v>
      </c>
    </row>
    <row r="45" spans="1:19" x14ac:dyDescent="0.55000000000000004">
      <c r="A45" s="3" t="s">
        <v>24</v>
      </c>
      <c r="C45" s="8" t="s">
        <v>156</v>
      </c>
      <c r="D45" s="8"/>
      <c r="E45" s="7">
        <v>6565556</v>
      </c>
      <c r="F45" s="8"/>
      <c r="G45" s="7">
        <v>1900</v>
      </c>
      <c r="H45" s="8"/>
      <c r="I45" s="7">
        <v>0</v>
      </c>
      <c r="J45" s="8"/>
      <c r="K45" s="7">
        <v>0</v>
      </c>
      <c r="L45" s="8"/>
      <c r="M45" s="7">
        <v>0</v>
      </c>
      <c r="N45" s="8"/>
      <c r="O45" s="7">
        <v>12474556400</v>
      </c>
      <c r="P45" s="8"/>
      <c r="Q45" s="7">
        <v>0</v>
      </c>
      <c r="R45" s="8"/>
      <c r="S45" s="7">
        <f t="shared" si="0"/>
        <v>12474556400</v>
      </c>
    </row>
    <row r="46" spans="1:19" x14ac:dyDescent="0.55000000000000004">
      <c r="A46" s="3" t="s">
        <v>42</v>
      </c>
      <c r="C46" s="8" t="s">
        <v>157</v>
      </c>
      <c r="D46" s="8"/>
      <c r="E46" s="7">
        <v>5754912</v>
      </c>
      <c r="F46" s="8"/>
      <c r="G46" s="7">
        <v>550</v>
      </c>
      <c r="H46" s="8"/>
      <c r="I46" s="7">
        <v>0</v>
      </c>
      <c r="J46" s="8"/>
      <c r="K46" s="7">
        <v>0</v>
      </c>
      <c r="L46" s="8"/>
      <c r="M46" s="7">
        <v>0</v>
      </c>
      <c r="N46" s="8"/>
      <c r="O46" s="7">
        <v>3165201600</v>
      </c>
      <c r="P46" s="8"/>
      <c r="Q46" s="7">
        <v>0</v>
      </c>
      <c r="R46" s="8"/>
      <c r="S46" s="7">
        <f t="shared" si="0"/>
        <v>3165201600</v>
      </c>
    </row>
    <row r="47" spans="1:19" x14ac:dyDescent="0.55000000000000004">
      <c r="A47" s="3" t="s">
        <v>158</v>
      </c>
      <c r="C47" s="8" t="s">
        <v>151</v>
      </c>
      <c r="D47" s="8"/>
      <c r="E47" s="7">
        <v>984691</v>
      </c>
      <c r="F47" s="8"/>
      <c r="G47" s="7">
        <v>7000</v>
      </c>
      <c r="H47" s="8"/>
      <c r="I47" s="7">
        <v>0</v>
      </c>
      <c r="J47" s="8"/>
      <c r="K47" s="7">
        <v>0</v>
      </c>
      <c r="L47" s="8"/>
      <c r="M47" s="7">
        <v>0</v>
      </c>
      <c r="N47" s="8"/>
      <c r="O47" s="7">
        <v>6892837000</v>
      </c>
      <c r="P47" s="8"/>
      <c r="Q47" s="7">
        <v>0</v>
      </c>
      <c r="R47" s="8"/>
      <c r="S47" s="7">
        <f t="shared" si="0"/>
        <v>6892837000</v>
      </c>
    </row>
    <row r="48" spans="1:19" x14ac:dyDescent="0.55000000000000004">
      <c r="A48" s="3" t="s">
        <v>40</v>
      </c>
      <c r="C48" s="8" t="s">
        <v>159</v>
      </c>
      <c r="D48" s="8"/>
      <c r="E48" s="7">
        <v>2375443</v>
      </c>
      <c r="F48" s="8"/>
      <c r="G48" s="7">
        <v>2280</v>
      </c>
      <c r="H48" s="8"/>
      <c r="I48" s="7">
        <v>0</v>
      </c>
      <c r="J48" s="8"/>
      <c r="K48" s="7">
        <v>0</v>
      </c>
      <c r="L48" s="8"/>
      <c r="M48" s="7">
        <v>0</v>
      </c>
      <c r="N48" s="8"/>
      <c r="O48" s="7">
        <v>5416010040</v>
      </c>
      <c r="P48" s="8"/>
      <c r="Q48" s="7">
        <v>0</v>
      </c>
      <c r="R48" s="8"/>
      <c r="S48" s="7">
        <f t="shared" si="0"/>
        <v>5416010040</v>
      </c>
    </row>
    <row r="49" spans="1:19" x14ac:dyDescent="0.55000000000000004">
      <c r="A49" s="3" t="s">
        <v>15</v>
      </c>
      <c r="C49" s="8" t="s">
        <v>160</v>
      </c>
      <c r="D49" s="8"/>
      <c r="E49" s="7">
        <v>4000000</v>
      </c>
      <c r="F49" s="8"/>
      <c r="G49" s="7">
        <v>850</v>
      </c>
      <c r="H49" s="8"/>
      <c r="I49" s="7">
        <v>0</v>
      </c>
      <c r="J49" s="8"/>
      <c r="K49" s="7">
        <v>0</v>
      </c>
      <c r="L49" s="8"/>
      <c r="M49" s="7">
        <v>0</v>
      </c>
      <c r="N49" s="8"/>
      <c r="O49" s="7">
        <v>3400000000</v>
      </c>
      <c r="P49" s="8"/>
      <c r="Q49" s="7">
        <v>0</v>
      </c>
      <c r="R49" s="8"/>
      <c r="S49" s="7">
        <f t="shared" si="0"/>
        <v>3400000000</v>
      </c>
    </row>
    <row r="50" spans="1:19" x14ac:dyDescent="0.55000000000000004">
      <c r="A50" s="3" t="s">
        <v>54</v>
      </c>
      <c r="C50" s="8" t="s">
        <v>126</v>
      </c>
      <c r="D50" s="8"/>
      <c r="E50" s="7">
        <v>1548344</v>
      </c>
      <c r="F50" s="8"/>
      <c r="G50" s="7">
        <v>130</v>
      </c>
      <c r="H50" s="8"/>
      <c r="I50" s="7">
        <v>0</v>
      </c>
      <c r="J50" s="8"/>
      <c r="K50" s="7">
        <v>0</v>
      </c>
      <c r="L50" s="8"/>
      <c r="M50" s="7">
        <v>0</v>
      </c>
      <c r="N50" s="8"/>
      <c r="O50" s="7">
        <v>201284720</v>
      </c>
      <c r="P50" s="8"/>
      <c r="Q50" s="7">
        <v>0</v>
      </c>
      <c r="R50" s="8"/>
      <c r="S50" s="7">
        <f t="shared" si="0"/>
        <v>201284720</v>
      </c>
    </row>
    <row r="51" spans="1:19" x14ac:dyDescent="0.55000000000000004">
      <c r="A51" s="3" t="s">
        <v>52</v>
      </c>
      <c r="C51" s="8" t="s">
        <v>131</v>
      </c>
      <c r="D51" s="8"/>
      <c r="E51" s="7">
        <v>21952854</v>
      </c>
      <c r="F51" s="8"/>
      <c r="G51" s="7">
        <v>12</v>
      </c>
      <c r="H51" s="8"/>
      <c r="I51" s="7">
        <v>0</v>
      </c>
      <c r="J51" s="8"/>
      <c r="K51" s="7">
        <v>0</v>
      </c>
      <c r="L51" s="8"/>
      <c r="M51" s="7">
        <v>0</v>
      </c>
      <c r="N51" s="8"/>
      <c r="O51" s="7">
        <v>263434248</v>
      </c>
      <c r="P51" s="8"/>
      <c r="Q51" s="7">
        <v>0</v>
      </c>
      <c r="R51" s="8"/>
      <c r="S51" s="7">
        <f t="shared" si="0"/>
        <v>263434248</v>
      </c>
    </row>
    <row r="52" spans="1:19" x14ac:dyDescent="0.55000000000000004">
      <c r="A52" s="3" t="s">
        <v>17</v>
      </c>
      <c r="C52" s="8" t="s">
        <v>140</v>
      </c>
      <c r="D52" s="8"/>
      <c r="E52" s="7">
        <v>20178640</v>
      </c>
      <c r="F52" s="8"/>
      <c r="G52" s="7">
        <v>110</v>
      </c>
      <c r="H52" s="8"/>
      <c r="I52" s="7">
        <v>0</v>
      </c>
      <c r="J52" s="8"/>
      <c r="K52" s="7">
        <v>0</v>
      </c>
      <c r="L52" s="8"/>
      <c r="M52" s="7">
        <v>0</v>
      </c>
      <c r="N52" s="8"/>
      <c r="O52" s="7">
        <v>2219650400</v>
      </c>
      <c r="P52" s="8"/>
      <c r="Q52" s="7">
        <v>0</v>
      </c>
      <c r="R52" s="8"/>
      <c r="S52" s="7">
        <f t="shared" si="0"/>
        <v>2219650400</v>
      </c>
    </row>
    <row r="53" spans="1:19" x14ac:dyDescent="0.55000000000000004">
      <c r="A53" s="3" t="s">
        <v>161</v>
      </c>
      <c r="C53" s="8" t="s">
        <v>162</v>
      </c>
      <c r="D53" s="8"/>
      <c r="E53" s="7">
        <v>545381</v>
      </c>
      <c r="F53" s="8"/>
      <c r="G53" s="7">
        <v>1350</v>
      </c>
      <c r="H53" s="8"/>
      <c r="I53" s="7">
        <v>0</v>
      </c>
      <c r="J53" s="8"/>
      <c r="K53" s="7">
        <v>0</v>
      </c>
      <c r="L53" s="8"/>
      <c r="M53" s="7">
        <v>0</v>
      </c>
      <c r="N53" s="8"/>
      <c r="O53" s="7">
        <v>736264350</v>
      </c>
      <c r="P53" s="8"/>
      <c r="Q53" s="7">
        <v>0</v>
      </c>
      <c r="R53" s="8"/>
      <c r="S53" s="7">
        <f t="shared" si="0"/>
        <v>736264350</v>
      </c>
    </row>
    <row r="54" spans="1:19" x14ac:dyDescent="0.55000000000000004">
      <c r="A54" s="3" t="s">
        <v>163</v>
      </c>
      <c r="C54" s="8" t="s">
        <v>131</v>
      </c>
      <c r="D54" s="8"/>
      <c r="E54" s="7">
        <v>18364460</v>
      </c>
      <c r="F54" s="8"/>
      <c r="G54" s="7">
        <v>6</v>
      </c>
      <c r="H54" s="8"/>
      <c r="I54" s="7">
        <v>0</v>
      </c>
      <c r="J54" s="8"/>
      <c r="K54" s="7">
        <v>0</v>
      </c>
      <c r="L54" s="8"/>
      <c r="M54" s="7">
        <v>0</v>
      </c>
      <c r="N54" s="8"/>
      <c r="O54" s="7">
        <v>110186760</v>
      </c>
      <c r="P54" s="8"/>
      <c r="Q54" s="7">
        <v>0</v>
      </c>
      <c r="R54" s="8"/>
      <c r="S54" s="7">
        <f t="shared" si="0"/>
        <v>110186760</v>
      </c>
    </row>
    <row r="55" spans="1:19" x14ac:dyDescent="0.55000000000000004">
      <c r="A55" s="3" t="s">
        <v>164</v>
      </c>
      <c r="C55" s="8" t="s">
        <v>141</v>
      </c>
      <c r="D55" s="8"/>
      <c r="E55" s="7">
        <v>625000</v>
      </c>
      <c r="F55" s="8"/>
      <c r="G55" s="7">
        <v>3000</v>
      </c>
      <c r="H55" s="8"/>
      <c r="I55" s="7">
        <v>0</v>
      </c>
      <c r="J55" s="8"/>
      <c r="K55" s="7">
        <v>0</v>
      </c>
      <c r="L55" s="8"/>
      <c r="M55" s="7">
        <v>0</v>
      </c>
      <c r="N55" s="8"/>
      <c r="O55" s="7">
        <v>1875000000</v>
      </c>
      <c r="P55" s="8"/>
      <c r="Q55" s="7">
        <v>0</v>
      </c>
      <c r="R55" s="8"/>
      <c r="S55" s="7">
        <f t="shared" si="0"/>
        <v>1875000000</v>
      </c>
    </row>
    <row r="56" spans="1:19" x14ac:dyDescent="0.55000000000000004">
      <c r="A56" s="3" t="s">
        <v>18</v>
      </c>
      <c r="C56" s="8" t="s">
        <v>131</v>
      </c>
      <c r="D56" s="8"/>
      <c r="E56" s="7">
        <v>22594078</v>
      </c>
      <c r="F56" s="8"/>
      <c r="G56" s="7">
        <v>70</v>
      </c>
      <c r="H56" s="8"/>
      <c r="I56" s="7">
        <v>0</v>
      </c>
      <c r="J56" s="8"/>
      <c r="K56" s="7">
        <v>0</v>
      </c>
      <c r="L56" s="8"/>
      <c r="M56" s="7">
        <v>0</v>
      </c>
      <c r="N56" s="8"/>
      <c r="O56" s="7">
        <v>1581585460</v>
      </c>
      <c r="P56" s="8"/>
      <c r="Q56" s="7">
        <v>0</v>
      </c>
      <c r="R56" s="8"/>
      <c r="S56" s="7">
        <f t="shared" si="0"/>
        <v>1581585460</v>
      </c>
    </row>
    <row r="57" spans="1:19" x14ac:dyDescent="0.55000000000000004">
      <c r="A57" s="3" t="s">
        <v>198</v>
      </c>
      <c r="C57" s="8"/>
      <c r="D57" s="8"/>
      <c r="E57" s="7"/>
      <c r="F57" s="8"/>
      <c r="G57" s="7"/>
      <c r="H57" s="8"/>
      <c r="I57" s="7"/>
      <c r="J57" s="8"/>
      <c r="K57" s="7"/>
      <c r="L57" s="8"/>
      <c r="M57" s="7"/>
      <c r="N57" s="8"/>
      <c r="O57" s="7">
        <v>5082271705</v>
      </c>
      <c r="P57" s="8"/>
      <c r="Q57" s="7">
        <v>0</v>
      </c>
      <c r="R57" s="8"/>
      <c r="S57" s="7">
        <f>O57-Q57</f>
        <v>5082271705</v>
      </c>
    </row>
    <row r="58" spans="1:19" ht="24.75" x14ac:dyDescent="0.6">
      <c r="A58" s="4" t="s">
        <v>80</v>
      </c>
      <c r="C58" s="8" t="s">
        <v>80</v>
      </c>
      <c r="D58" s="8"/>
      <c r="E58" s="8" t="s">
        <v>80</v>
      </c>
      <c r="F58" s="8"/>
      <c r="G58" s="8" t="s">
        <v>80</v>
      </c>
      <c r="H58" s="8"/>
      <c r="I58" s="9">
        <f>SUM(I8:I56)</f>
        <v>10191600900</v>
      </c>
      <c r="J58" s="8"/>
      <c r="K58" s="9">
        <f>SUM(K8:K56)</f>
        <v>1443959916</v>
      </c>
      <c r="L58" s="8"/>
      <c r="M58" s="9">
        <f>SUM(M8:M56)</f>
        <v>8747640984</v>
      </c>
      <c r="N58" s="8"/>
      <c r="O58" s="9">
        <f>SUM(O8:O57)</f>
        <v>248270804148</v>
      </c>
      <c r="P58" s="8"/>
      <c r="Q58" s="9">
        <f>SUM(Q8:Q57)</f>
        <v>2932230732</v>
      </c>
      <c r="R58" s="8"/>
      <c r="S58" s="9">
        <f>SUM(S8:S57)</f>
        <v>245338573416</v>
      </c>
    </row>
    <row r="59" spans="1:19" x14ac:dyDescent="0.55000000000000004">
      <c r="O59" s="5"/>
    </row>
    <row r="60" spans="1:19" x14ac:dyDescent="0.55000000000000004">
      <c r="O60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2025-02-19T07:42:39Z</dcterms:modified>
</cp:coreProperties>
</file>