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C9479287-78DB-4978-9E4F-DC3513360D4F}" xr6:coauthVersionLast="47" xr6:coauthVersionMax="47" xr10:uidLastSave="{00000000-0000-0000-0000-000000000000}"/>
  <bookViews>
    <workbookView xWindow="28680" yWindow="-120" windowWidth="29040" windowHeight="15720" tabRatio="917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 سرمایه‌گذاری در سهام" sheetId="11" r:id="rId5"/>
    <sheet name="درآمد سرمایه‌گذاری در اوراق بها" sheetId="12" r:id="rId6"/>
    <sheet name="درآمد سپرده بانکی" sheetId="13" r:id="rId7"/>
    <sheet name="سایر درآمدها" sheetId="14" r:id="rId8"/>
    <sheet name="سود اوراق بهادار " sheetId="16" r:id="rId9"/>
    <sheet name="درآمد سود سهام" sheetId="8" r:id="rId10"/>
    <sheet name="سودسپرده بانکی" sheetId="7" r:id="rId11"/>
    <sheet name="درآمد ناشی از فروش" sheetId="10" r:id="rId12"/>
    <sheet name="درآمد ناشی از تغییر قیمت اوراق" sheetId="9" r:id="rId13"/>
  </sheets>
  <definedNames>
    <definedName name="_xlnm._FilterDatabase" localSheetId="4" hidden="1">'درآمد سرمایه‌گذاری در سهام'!$A$7:$A$89</definedName>
    <definedName name="_xlnm._FilterDatabase" localSheetId="9" hidden="1">'درآمد سود سهام'!$A$7:$A$58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K15" i="13"/>
  <c r="K9" i="13"/>
  <c r="K10" i="13"/>
  <c r="K11" i="13"/>
  <c r="K12" i="13"/>
  <c r="K13" i="13"/>
  <c r="K14" i="13"/>
  <c r="K8" i="13"/>
  <c r="G15" i="13"/>
  <c r="G9" i="13"/>
  <c r="G10" i="13"/>
  <c r="G11" i="13"/>
  <c r="G12" i="13"/>
  <c r="G13" i="13"/>
  <c r="G14" i="13"/>
  <c r="G8" i="13"/>
  <c r="I60" i="8"/>
  <c r="K60" i="8"/>
  <c r="M60" i="8"/>
  <c r="O60" i="8"/>
  <c r="S60" i="8"/>
  <c r="S59" i="8"/>
  <c r="Q60" i="8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81" i="10" s="1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" i="10"/>
  <c r="I9" i="10"/>
  <c r="I81" i="10" s="1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8" i="9"/>
  <c r="M12" i="16"/>
  <c r="K12" i="16"/>
  <c r="I12" i="16"/>
  <c r="G12" i="16"/>
  <c r="C12" i="16"/>
  <c r="E9" i="14"/>
  <c r="C9" i="14"/>
  <c r="I15" i="13"/>
  <c r="E15" i="13"/>
  <c r="Q25" i="12"/>
  <c r="O25" i="12"/>
  <c r="M25" i="12"/>
  <c r="K25" i="12"/>
  <c r="I25" i="12"/>
  <c r="G25" i="12"/>
  <c r="E25" i="12"/>
  <c r="C25" i="12"/>
  <c r="Q89" i="11"/>
  <c r="O89" i="11"/>
  <c r="M89" i="11"/>
  <c r="G89" i="11"/>
  <c r="E89" i="11"/>
  <c r="C89" i="11"/>
  <c r="O81" i="10"/>
  <c r="M81" i="10"/>
  <c r="G81" i="10"/>
  <c r="E81" i="10"/>
  <c r="O76" i="9"/>
  <c r="M76" i="9"/>
  <c r="G76" i="9"/>
  <c r="E76" i="9"/>
  <c r="M15" i="7"/>
  <c r="K15" i="7"/>
  <c r="I15" i="7"/>
  <c r="G15" i="7"/>
  <c r="E15" i="7"/>
  <c r="C15" i="7"/>
  <c r="I13" i="6"/>
  <c r="G13" i="6"/>
  <c r="E13" i="6"/>
  <c r="C13" i="6"/>
  <c r="U13" i="3"/>
  <c r="S13" i="3"/>
  <c r="M13" i="3"/>
  <c r="I13" i="3"/>
  <c r="E13" i="3"/>
  <c r="C13" i="3"/>
  <c r="W74" i="1"/>
  <c r="U74" i="1"/>
  <c r="O74" i="1"/>
  <c r="K74" i="1"/>
  <c r="G74" i="1"/>
  <c r="E74" i="1"/>
  <c r="I89" i="11" l="1"/>
  <c r="K77" i="11" s="1"/>
  <c r="S89" i="11"/>
  <c r="U76" i="11" s="1"/>
  <c r="Q76" i="9"/>
  <c r="I76" i="9"/>
  <c r="U74" i="11" l="1"/>
  <c r="U22" i="11"/>
  <c r="U16" i="11"/>
  <c r="U28" i="11"/>
  <c r="U48" i="11"/>
  <c r="U56" i="11"/>
  <c r="U40" i="11"/>
  <c r="U57" i="11"/>
  <c r="U10" i="11"/>
  <c r="U33" i="11"/>
  <c r="U49" i="11"/>
  <c r="U80" i="11"/>
  <c r="U59" i="11"/>
  <c r="U19" i="11"/>
  <c r="U12" i="11"/>
  <c r="U68" i="11"/>
  <c r="U43" i="11"/>
  <c r="U26" i="11"/>
  <c r="U86" i="11"/>
  <c r="U32" i="11"/>
  <c r="U44" i="11"/>
  <c r="U60" i="11"/>
  <c r="U88" i="11"/>
  <c r="U38" i="11"/>
  <c r="U35" i="11"/>
  <c r="U46" i="11"/>
  <c r="U24" i="11"/>
  <c r="K26" i="11"/>
  <c r="U34" i="11"/>
  <c r="U20" i="11"/>
  <c r="K67" i="11"/>
  <c r="K73" i="11"/>
  <c r="K10" i="11"/>
  <c r="K83" i="11"/>
  <c r="K8" i="11"/>
  <c r="K50" i="11"/>
  <c r="K16" i="11"/>
  <c r="K80" i="11"/>
  <c r="K34" i="11"/>
  <c r="K69" i="11"/>
  <c r="K23" i="11"/>
  <c r="K42" i="11"/>
  <c r="K15" i="11"/>
  <c r="U11" i="11"/>
  <c r="K82" i="11"/>
  <c r="U41" i="11"/>
  <c r="K24" i="11"/>
  <c r="K88" i="11"/>
  <c r="U18" i="11"/>
  <c r="K17" i="11"/>
  <c r="K74" i="11"/>
  <c r="U30" i="11"/>
  <c r="K13" i="11"/>
  <c r="K20" i="11"/>
  <c r="K44" i="11"/>
  <c r="K68" i="11"/>
  <c r="K52" i="11"/>
  <c r="K84" i="11"/>
  <c r="K89" i="11"/>
  <c r="K36" i="11"/>
  <c r="K12" i="11"/>
  <c r="K28" i="11"/>
  <c r="K60" i="11"/>
  <c r="K76" i="11"/>
  <c r="K14" i="11"/>
  <c r="K22" i="11"/>
  <c r="K30" i="11"/>
  <c r="K38" i="11"/>
  <c r="K46" i="11"/>
  <c r="K54" i="11"/>
  <c r="K62" i="11"/>
  <c r="K70" i="11"/>
  <c r="K78" i="11"/>
  <c r="K86" i="11"/>
  <c r="K31" i="11"/>
  <c r="K66" i="11"/>
  <c r="K32" i="11"/>
  <c r="K25" i="11"/>
  <c r="K85" i="11"/>
  <c r="K39" i="11"/>
  <c r="K79" i="11"/>
  <c r="K40" i="11"/>
  <c r="K87" i="11"/>
  <c r="U51" i="11"/>
  <c r="K51" i="11"/>
  <c r="U65" i="11"/>
  <c r="K48" i="11"/>
  <c r="U75" i="11"/>
  <c r="U42" i="11"/>
  <c r="K49" i="11"/>
  <c r="U84" i="11"/>
  <c r="U54" i="11"/>
  <c r="K37" i="11"/>
  <c r="U52" i="11"/>
  <c r="K9" i="11"/>
  <c r="K21" i="11"/>
  <c r="K63" i="11"/>
  <c r="K55" i="11"/>
  <c r="K71" i="11"/>
  <c r="K19" i="11"/>
  <c r="U64" i="11"/>
  <c r="U82" i="11"/>
  <c r="U67" i="11"/>
  <c r="U9" i="11"/>
  <c r="U73" i="11"/>
  <c r="K56" i="11"/>
  <c r="K18" i="11"/>
  <c r="U50" i="11"/>
  <c r="K65" i="11"/>
  <c r="K43" i="11"/>
  <c r="U62" i="11"/>
  <c r="K45" i="11"/>
  <c r="K47" i="11"/>
  <c r="K11" i="11"/>
  <c r="K33" i="11"/>
  <c r="K29" i="11"/>
  <c r="U13" i="11"/>
  <c r="U53" i="11"/>
  <c r="U77" i="11"/>
  <c r="U29" i="11"/>
  <c r="U61" i="11"/>
  <c r="U85" i="11"/>
  <c r="U37" i="11"/>
  <c r="U21" i="11"/>
  <c r="U69" i="11"/>
  <c r="U45" i="11"/>
  <c r="U15" i="11"/>
  <c r="U23" i="11"/>
  <c r="U31" i="11"/>
  <c r="U39" i="11"/>
  <c r="U47" i="11"/>
  <c r="U55" i="11"/>
  <c r="U63" i="11"/>
  <c r="U71" i="11"/>
  <c r="U79" i="11"/>
  <c r="U87" i="11"/>
  <c r="K41" i="11"/>
  <c r="K35" i="11"/>
  <c r="U72" i="11"/>
  <c r="K57" i="11"/>
  <c r="U83" i="11"/>
  <c r="U17" i="11"/>
  <c r="U81" i="11"/>
  <c r="K64" i="11"/>
  <c r="K58" i="11"/>
  <c r="U58" i="11"/>
  <c r="K81" i="11"/>
  <c r="K75" i="11"/>
  <c r="U70" i="11"/>
  <c r="K53" i="11"/>
  <c r="K27" i="11"/>
  <c r="U25" i="11"/>
  <c r="U8" i="11"/>
  <c r="K72" i="11"/>
  <c r="U36" i="11"/>
  <c r="U66" i="11"/>
  <c r="U27" i="11"/>
  <c r="U14" i="11"/>
  <c r="U78" i="11"/>
  <c r="K61" i="11"/>
  <c r="K59" i="11"/>
  <c r="U89" i="11" l="1"/>
</calcChain>
</file>

<file path=xl/sharedStrings.xml><?xml version="1.0" encoding="utf-8"?>
<sst xmlns="http://schemas.openxmlformats.org/spreadsheetml/2006/main" count="1450" uniqueCount="271">
  <si>
    <t>صندوق سرمایه‌گذاری توسعه ممتاز مفید</t>
  </si>
  <si>
    <t>صورت وضعیت پورتفوی</t>
  </si>
  <si>
    <t>برای ماه منتهی به 1403/12/30</t>
  </si>
  <si>
    <t>نام شرکت</t>
  </si>
  <si>
    <t>1403/11/30</t>
  </si>
  <si>
    <t>تغییرات طی دوره</t>
  </si>
  <si>
    <t>1403/12/30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</si>
  <si>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</si>
  <si>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</si>
  <si>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</si>
  <si>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</si>
  <si>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</si>
  <si>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</si>
  <si>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</si>
  <si>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</si>
  <si>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</si>
  <si>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1.60%</t>
  </si>
  <si>
    <t>آلومینیوم‌ایران‌</t>
  </si>
  <si>
    <t>0.74%</t>
  </si>
  <si>
    <t>اخشان خراسان</t>
  </si>
  <si>
    <t>0.05%</t>
  </si>
  <si>
    <t>ایران خودرو دیزل</t>
  </si>
  <si>
    <t>0.57%</t>
  </si>
  <si>
    <t>بانک اقتصادنوین</t>
  </si>
  <si>
    <t>1.23%</t>
  </si>
  <si>
    <t>بانک سامان</t>
  </si>
  <si>
    <t>1.05%</t>
  </si>
  <si>
    <t>بانک‌ کارآفرین‌</t>
  </si>
  <si>
    <t>0.90%</t>
  </si>
  <si>
    <t>پالایش نفت اصفهان</t>
  </si>
  <si>
    <t>1.33%</t>
  </si>
  <si>
    <t>پالایش نفت بندرعباس</t>
  </si>
  <si>
    <t>0.61%</t>
  </si>
  <si>
    <t>پالایش نفت تبریز</t>
  </si>
  <si>
    <t>1.18%</t>
  </si>
  <si>
    <t>پتروشیمی تندگویان</t>
  </si>
  <si>
    <t>1.42%</t>
  </si>
  <si>
    <t>پتروشیمی جم</t>
  </si>
  <si>
    <t>0.97%</t>
  </si>
  <si>
    <t>پتروشیمی شیراز</t>
  </si>
  <si>
    <t>1.71%</t>
  </si>
  <si>
    <t>پست بانک ایران</t>
  </si>
  <si>
    <t>3.27%</t>
  </si>
  <si>
    <t>تراکتورسازی ایران</t>
  </si>
  <si>
    <t>1.69%</t>
  </si>
  <si>
    <t>توسعه معادن وفلزات</t>
  </si>
  <si>
    <t>0.14%</t>
  </si>
  <si>
    <t>توسعه معدنی و صنعتی صبانور</t>
  </si>
  <si>
    <t>0.53%</t>
  </si>
  <si>
    <t>توسعه نیشکر و  صنایع جانبی</t>
  </si>
  <si>
    <t>0.40%</t>
  </si>
  <si>
    <t>تولید انرژی برق شمس پاسارگاد</t>
  </si>
  <si>
    <t>0.09%</t>
  </si>
  <si>
    <t>تولیدی چدن سازان</t>
  </si>
  <si>
    <t>0.46%</t>
  </si>
  <si>
    <t>ح . توسعه‌معادن‌وفلزات‌</t>
  </si>
  <si>
    <t>0.01%</t>
  </si>
  <si>
    <t>داروسازی  کوثر</t>
  </si>
  <si>
    <t>0.98%</t>
  </si>
  <si>
    <t>داروسازی کاسپین تامین</t>
  </si>
  <si>
    <t>1.19%</t>
  </si>
  <si>
    <t>داروسازی‌ سینا</t>
  </si>
  <si>
    <t>1.37%</t>
  </si>
  <si>
    <t>رادیاتور ایران‌</t>
  </si>
  <si>
    <t>0.94%</t>
  </si>
  <si>
    <t>زامیاد</t>
  </si>
  <si>
    <t>0.86%</t>
  </si>
  <si>
    <t>زغال سنگ پروده طبس</t>
  </si>
  <si>
    <t>0.25%</t>
  </si>
  <si>
    <t>س.سهام عدالت استان کرمانشاه</t>
  </si>
  <si>
    <t>2.34%</t>
  </si>
  <si>
    <t>سپید ماکیان</t>
  </si>
  <si>
    <t>سرمایه گذاری  رنا(هلدینگ</t>
  </si>
  <si>
    <t>0.79%</t>
  </si>
  <si>
    <t>سرمایه‌گذاری‌صندوق‌بازنشستگی‌</t>
  </si>
  <si>
    <t>1.61%</t>
  </si>
  <si>
    <t>سیمان  دورود</t>
  </si>
  <si>
    <t>1.20%</t>
  </si>
  <si>
    <t>سیمان آبیک</t>
  </si>
  <si>
    <t>2.02%</t>
  </si>
  <si>
    <t>سیمان فارس و خوزستان</t>
  </si>
  <si>
    <t>1.08%</t>
  </si>
  <si>
    <t>سیمان‌ تهران‌</t>
  </si>
  <si>
    <t>1.83%</t>
  </si>
  <si>
    <t>سیمان‌ خزر</t>
  </si>
  <si>
    <t>شرکت ارتباطات سیار ایران</t>
  </si>
  <si>
    <t>1.28%</t>
  </si>
  <si>
    <t>شمش طلا</t>
  </si>
  <si>
    <t>7.68%</t>
  </si>
  <si>
    <t>صنایع ارتباطی آوا</t>
  </si>
  <si>
    <t>صنایع الکترونیک مادیران</t>
  </si>
  <si>
    <t>0.16%</t>
  </si>
  <si>
    <t>صنایع فروآلیاژ ایران</t>
  </si>
  <si>
    <t>0.76%</t>
  </si>
  <si>
    <t>فجر انرژی خلیج فارس</t>
  </si>
  <si>
    <t>0.96%</t>
  </si>
  <si>
    <t>فروسیلیسیم خمین</t>
  </si>
  <si>
    <t>0.48%</t>
  </si>
  <si>
    <t>فولاد  خوزستان</t>
  </si>
  <si>
    <t>فولاد خراسان</t>
  </si>
  <si>
    <t>1.36%</t>
  </si>
  <si>
    <t>فولاد مبارکه اصفهان</t>
  </si>
  <si>
    <t>2.68%</t>
  </si>
  <si>
    <t>فولاد کاوه جنوب کیش</t>
  </si>
  <si>
    <t>0.84%</t>
  </si>
  <si>
    <t>گروه دارویی سبحان</t>
  </si>
  <si>
    <t>0.21%</t>
  </si>
  <si>
    <t>گسترش نفت و گاز پارسیان</t>
  </si>
  <si>
    <t>0.93%</t>
  </si>
  <si>
    <t>مدیریت صنعت شوینده ت.ص.بهشهر</t>
  </si>
  <si>
    <t>مدیریت نیروگاهی ایرانیان مپنا</t>
  </si>
  <si>
    <t>0.32%</t>
  </si>
  <si>
    <t>ملی  صنایع  مس  ایران</t>
  </si>
  <si>
    <t>2.61%</t>
  </si>
  <si>
    <t>نفت ایرانول</t>
  </si>
  <si>
    <t>نفت سپاهان</t>
  </si>
  <si>
    <t>1.27%</t>
  </si>
  <si>
    <t>نوردوقطعات‌ فولادی‌</t>
  </si>
  <si>
    <t>0.42%</t>
  </si>
  <si>
    <t>کارخانجات‌داروپخش‌</t>
  </si>
  <si>
    <t>0.03%</t>
  </si>
  <si>
    <t>کاشی‌ پارس‌</t>
  </si>
  <si>
    <t>1.09%</t>
  </si>
  <si>
    <t>کاشی‌ وسرامیک‌ حافظ‌</t>
  </si>
  <si>
    <t>1.06%</t>
  </si>
  <si>
    <t>کانی کربن طبس</t>
  </si>
  <si>
    <t>0.10%</t>
  </si>
  <si>
    <t>کشت و صنعت دشت خرم دره</t>
  </si>
  <si>
    <t>0.43%</t>
  </si>
  <si>
    <t>کشتیرانی دریای خزر</t>
  </si>
  <si>
    <t>0.30%</t>
  </si>
  <si>
    <t>کویر تایر</t>
  </si>
  <si>
    <t>0.50%</t>
  </si>
  <si>
    <t>ح توسعه معدنی و صنعتی صبانور</t>
  </si>
  <si>
    <t>ح.زغال سنگ پروده طبس</t>
  </si>
  <si>
    <t>0.64%</t>
  </si>
  <si>
    <t>ح.کشتیرانی دریای خزر</t>
  </si>
  <si>
    <t/>
  </si>
  <si>
    <t>67.22%</t>
  </si>
  <si>
    <t>اطلاعات اوراق بهادار با درآمد ثابت</t>
  </si>
  <si>
    <t>نام اوراق</t>
  </si>
  <si>
    <t>قیمت بازار هر ورقه</t>
  </si>
  <si>
    <t>اسناد خزانه-م1بودجه01-040326</t>
  </si>
  <si>
    <t>اسناد خزانه-م3بودجه01-040520</t>
  </si>
  <si>
    <t>0.63%</t>
  </si>
  <si>
    <t>اسنادخزانه-م7بودجه01-040714</t>
  </si>
  <si>
    <t>3.01%</t>
  </si>
  <si>
    <t>مرابحه عام دولت127-ش.خ040623</t>
  </si>
  <si>
    <t>7.56%</t>
  </si>
  <si>
    <t>11.73%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</si>
  <si>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</si>
  <si>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</si>
  <si>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</si>
  <si>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</si>
  <si>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</si>
  <si>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</si>
  <si>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</si>
  <si>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5801973401</t>
  </si>
  <si>
    <t>0.00%</t>
  </si>
  <si>
    <t>بانک پاسارگاد هفتم تیر</t>
  </si>
  <si>
    <t>207-8100-15222222-1</t>
  </si>
  <si>
    <t xml:space="preserve">بانک خاورمیانه ظفر </t>
  </si>
  <si>
    <t>1009-10-810-707074686</t>
  </si>
  <si>
    <t>1.16%</t>
  </si>
  <si>
    <t>بانک صادرات بورس کالا</t>
  </si>
  <si>
    <t>0219106969004</t>
  </si>
  <si>
    <t>0407595751006</t>
  </si>
  <si>
    <t>19.07%</t>
  </si>
  <si>
    <t>20.22%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</si>
  <si>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</si>
  <si>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</si>
  <si>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</si>
  <si>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</si>
  <si>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</si>
  <si>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</si>
  <si>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</si>
  <si>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</si>
  <si>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دولت130-ش.خ031110</t>
  </si>
  <si>
    <t>مرابحه عام دولت94-ش.خ030816</t>
  </si>
  <si>
    <t>صکوک اجاره صملی404-6ماهه18%</t>
  </si>
  <si>
    <t>بانک صادرات سپهبد قرنی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</si>
  <si>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</si>
  <si>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</si>
  <si>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</si>
  <si>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</si>
  <si>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</si>
  <si>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</si>
  <si>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</si>
  <si>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1403/04/13</t>
  </si>
  <si>
    <t>1403/04/31</t>
  </si>
  <si>
    <t>1403/10/15</t>
  </si>
  <si>
    <t>1403/04/17</t>
  </si>
  <si>
    <t>1403/04/20</t>
  </si>
  <si>
    <t>1403/03/24</t>
  </si>
  <si>
    <t>1403/04/23</t>
  </si>
  <si>
    <t>داروپخش‌ (هلدینگ‌</t>
  </si>
  <si>
    <t>1403/04/30</t>
  </si>
  <si>
    <t>1403/03/13</t>
  </si>
  <si>
    <t>گروه  صنعتی  بارز</t>
  </si>
  <si>
    <t>1403/04/21</t>
  </si>
  <si>
    <t>1403/03/02</t>
  </si>
  <si>
    <t>1403/04/16</t>
  </si>
  <si>
    <t>1403/04/28</t>
  </si>
  <si>
    <t>1403/03/01</t>
  </si>
  <si>
    <t>1403/04/14</t>
  </si>
  <si>
    <t>بانک ملت</t>
  </si>
  <si>
    <t>1403/03/30</t>
  </si>
  <si>
    <t>1403/10/19</t>
  </si>
  <si>
    <t>1403/04/24</t>
  </si>
  <si>
    <t>1403/03/29</t>
  </si>
  <si>
    <t>1403/02/26</t>
  </si>
  <si>
    <t>1403/03/31</t>
  </si>
  <si>
    <t>1403/12/05</t>
  </si>
  <si>
    <t>1403/04/11</t>
  </si>
  <si>
    <t>بیمه کوثر</t>
  </si>
  <si>
    <t>1403/07/11</t>
  </si>
  <si>
    <t>پالایش نفت تهران</t>
  </si>
  <si>
    <t>1403/05/06</t>
  </si>
  <si>
    <t>1403/03/26</t>
  </si>
  <si>
    <t>1403/03/06</t>
  </si>
  <si>
    <t>پتروشیمی بوعلی سینا</t>
  </si>
  <si>
    <t>1403/03/21</t>
  </si>
  <si>
    <t>1403/04/03</t>
  </si>
  <si>
    <t>نشاسته و گلوکز آردینه</t>
  </si>
  <si>
    <t>1403/03/10</t>
  </si>
  <si>
    <t>گسترش سوخت سبززاگرس(سهامی عام)</t>
  </si>
  <si>
    <t>تولیدی و صنعتی گوهرفام</t>
  </si>
  <si>
    <t>1403/12/20</t>
  </si>
  <si>
    <t>1403/12/22</t>
  </si>
  <si>
    <t>بهای فروش</t>
  </si>
  <si>
    <t>ارزش دفتری</t>
  </si>
  <si>
    <t>سود و زیان ناشی از تغییر قیمت</t>
  </si>
  <si>
    <t>سود و زیان ناشی از فروش</t>
  </si>
  <si>
    <t>دارویی و نهاده های زاگرس دارو</t>
  </si>
  <si>
    <t>مخابرات ایران</t>
  </si>
  <si>
    <t>ح.پست بانک ایران</t>
  </si>
  <si>
    <t>ح . سرمایه‌گذاری‌ سپه‌</t>
  </si>
  <si>
    <t>نیان الکترونیک</t>
  </si>
  <si>
    <t>نساجی بابکان</t>
  </si>
  <si>
    <t>ح . فجر انرژی خلیج فارس</t>
  </si>
  <si>
    <t>گروه مپنا (سهامی عام)</t>
  </si>
  <si>
    <t>اسنادخزانه-م6بودجه01-030814</t>
  </si>
  <si>
    <t>اسنادخزانه-م4بودجه00-030522</t>
  </si>
  <si>
    <t>اسنادخزانه-م6بودجه00-030723</t>
  </si>
  <si>
    <t>اسنادخزانه-م2بودجه00-031024</t>
  </si>
  <si>
    <t>اسنادخزانه-م3بودجه00-030418</t>
  </si>
  <si>
    <t>اسنادخزانه-م5بودجه00-030626</t>
  </si>
  <si>
    <t>اسنادخزانه-م1بودجه00-030821</t>
  </si>
  <si>
    <t>اسنادخزانه-م8بودجه00-030919</t>
  </si>
  <si>
    <t>اسناد خزانه-م10بودجه00-031115</t>
  </si>
  <si>
    <t>اسناد خزانه-م9بودجه00-031101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</si>
  <si>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</si>
  <si>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</si>
  <si>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</si>
  <si>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</si>
  <si>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</si>
  <si>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</si>
  <si>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</si>
  <si>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</si>
  <si>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</si>
  <si>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</si>
  <si>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0407334061007</t>
  </si>
  <si>
    <t>0407352608002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</si>
  <si>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</si>
  <si>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</si>
  <si>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</si>
  <si>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</si>
  <si>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</si>
  <si>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1403/12/01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</si>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</sst>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;\(#,##0\)"/>
    <numFmt numFmtId="165" formatCode="_ * #,##0_-_ ;_ * #,##0\-_ ;_ * &quot;-&quot;??_-_ ;_ @_ "/>
    <numFmt numFmtId="166" formatCode="0.000%"/>
  </numFmts>
  <fonts count="6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10" fontId="5" fillId="0" borderId="0" xfId="1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165" fontId="3" fillId="0" borderId="0" xfId="2" applyNumberFormat="1" applyFont="1"/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0" fontId="5" fillId="0" borderId="3" xfId="1" applyNumberFormat="1" applyFont="1" applyBorder="1" applyAlignment="1">
      <alignment horizontal="center" vertical="center" readingOrder="2"/>
    </xf>
    <xf numFmtId="10" fontId="3" fillId="0" borderId="0" xfId="1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9" fontId="3" fillId="0" borderId="0" xfId="1" applyFont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1"/>
  <sheetViews>
    <sheetView rightToLeft="1" tabSelected="1" topLeftCell="D67" workbookViewId="0">
      <selection activeCell="O74" sqref="O74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2" style="1" customWidth="1"/>
    <col min="12" max="12" width="1" style="1" customWidth="1"/>
    <col min="13" max="13" width="18" style="1" customWidth="1"/>
    <col min="14" max="14" width="1" style="1" customWidth="1"/>
    <col min="15" max="15" width="22" style="1" customWidth="1"/>
    <col min="16" max="16" width="1" style="1" customWidth="1"/>
    <col min="17" max="17" width="19" style="1" customWidth="1"/>
    <col min="18" max="18" width="1" style="1" customWidth="1"/>
    <col min="19" max="19" width="18" style="1" customWidth="1"/>
    <col min="20" max="20" width="1" style="1" customWidth="1"/>
    <col min="21" max="21" width="22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  <c r="V2" s="23" t="s">
        <v>0</v>
      </c>
      <c r="W2" s="23" t="s">
        <v>0</v>
      </c>
      <c r="X2" s="23" t="s">
        <v>0</v>
      </c>
      <c r="Y2" s="23" t="s">
        <v>0</v>
      </c>
    </row>
    <row r="3" spans="1:25" ht="24.75" x14ac:dyDescent="0.55000000000000004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  <c r="X3" s="23" t="s">
        <v>1</v>
      </c>
      <c r="Y3" s="23" t="s">
        <v>1</v>
      </c>
    </row>
    <row r="4" spans="1:25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  <c r="V4" s="23" t="s">
        <v>2</v>
      </c>
      <c r="W4" s="23" t="s">
        <v>2</v>
      </c>
      <c r="X4" s="23" t="s">
        <v>2</v>
      </c>
      <c r="Y4" s="23" t="s">
        <v>2</v>
      </c>
    </row>
    <row r="6" spans="1:25" ht="24.75" x14ac:dyDescent="0.55000000000000004">
      <c r="A6" s="22" t="s">
        <v>3</v>
      </c>
      <c r="C6" s="22" t="s">
        <v>268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 x14ac:dyDescent="0.55000000000000004">
      <c r="A7" s="22" t="s">
        <v>3</v>
      </c>
      <c r="C7" s="22" t="s">
        <v>7</v>
      </c>
      <c r="E7" s="22" t="s">
        <v>8</v>
      </c>
      <c r="G7" s="22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4.75" x14ac:dyDescent="0.55000000000000004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x14ac:dyDescent="0.55000000000000004">
      <c r="A9" s="1" t="s">
        <v>15</v>
      </c>
      <c r="C9" s="9">
        <v>5380113</v>
      </c>
      <c r="D9" s="9"/>
      <c r="E9" s="9">
        <v>34992415386</v>
      </c>
      <c r="F9" s="9"/>
      <c r="G9" s="9">
        <v>59096519670.532501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5380113</v>
      </c>
      <c r="R9" s="9"/>
      <c r="S9" s="9">
        <v>10180</v>
      </c>
      <c r="T9" s="9"/>
      <c r="U9" s="9">
        <v>34992415386</v>
      </c>
      <c r="V9" s="9"/>
      <c r="W9" s="9">
        <v>54443671515.476997</v>
      </c>
      <c r="X9" s="9"/>
      <c r="Y9" s="10" t="s">
        <v>16</v>
      </c>
    </row>
    <row r="10" spans="1:25" x14ac:dyDescent="0.55000000000000004">
      <c r="A10" s="1" t="s">
        <v>17</v>
      </c>
      <c r="C10" s="9">
        <v>4452979</v>
      </c>
      <c r="D10" s="9"/>
      <c r="E10" s="9">
        <v>22017565089</v>
      </c>
      <c r="F10" s="9"/>
      <c r="G10" s="9">
        <v>24965368490.717999</v>
      </c>
      <c r="H10" s="9"/>
      <c r="I10" s="9">
        <v>0</v>
      </c>
      <c r="J10" s="9"/>
      <c r="K10" s="9">
        <v>0</v>
      </c>
      <c r="L10" s="9"/>
      <c r="M10" s="9">
        <v>-1</v>
      </c>
      <c r="N10" s="9"/>
      <c r="O10" s="9">
        <v>1</v>
      </c>
      <c r="P10" s="9"/>
      <c r="Q10" s="9">
        <v>4452978</v>
      </c>
      <c r="R10" s="9"/>
      <c r="S10" s="9">
        <v>5680</v>
      </c>
      <c r="T10" s="9"/>
      <c r="U10" s="9">
        <v>22017560145</v>
      </c>
      <c r="V10" s="9"/>
      <c r="W10" s="9">
        <v>25142422195.512001</v>
      </c>
      <c r="X10" s="9"/>
      <c r="Y10" s="10" t="s">
        <v>18</v>
      </c>
    </row>
    <row r="11" spans="1:25" x14ac:dyDescent="0.55000000000000004">
      <c r="A11" s="1" t="s">
        <v>19</v>
      </c>
      <c r="C11" s="9">
        <v>245000</v>
      </c>
      <c r="D11" s="9"/>
      <c r="E11" s="9">
        <v>1888458161</v>
      </c>
      <c r="F11" s="9"/>
      <c r="G11" s="9">
        <v>2252765812.5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245000</v>
      </c>
      <c r="R11" s="9"/>
      <c r="S11" s="9">
        <v>7130</v>
      </c>
      <c r="T11" s="9"/>
      <c r="U11" s="9">
        <v>1888458161</v>
      </c>
      <c r="V11" s="9"/>
      <c r="W11" s="9">
        <v>1736456242.5</v>
      </c>
      <c r="X11" s="9"/>
      <c r="Y11" s="10" t="s">
        <v>20</v>
      </c>
    </row>
    <row r="12" spans="1:25" x14ac:dyDescent="0.55000000000000004">
      <c r="A12" s="1" t="s">
        <v>21</v>
      </c>
      <c r="C12" s="9">
        <v>15444468</v>
      </c>
      <c r="D12" s="9"/>
      <c r="E12" s="9">
        <v>46618096373</v>
      </c>
      <c r="F12" s="9"/>
      <c r="G12" s="9">
        <v>20296102055.158798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15444468</v>
      </c>
      <c r="R12" s="9"/>
      <c r="S12" s="9">
        <v>1263</v>
      </c>
      <c r="T12" s="9"/>
      <c r="U12" s="9">
        <v>46618096373</v>
      </c>
      <c r="V12" s="9"/>
      <c r="W12" s="9">
        <v>19390300223.6502</v>
      </c>
      <c r="X12" s="9"/>
      <c r="Y12" s="10" t="s">
        <v>22</v>
      </c>
    </row>
    <row r="13" spans="1:25" x14ac:dyDescent="0.55000000000000004">
      <c r="A13" s="1" t="s">
        <v>23</v>
      </c>
      <c r="C13" s="9">
        <v>10215826</v>
      </c>
      <c r="D13" s="9"/>
      <c r="E13" s="9">
        <v>23708610217</v>
      </c>
      <c r="F13" s="9"/>
      <c r="G13" s="9">
        <v>42844121503.130699</v>
      </c>
      <c r="H13" s="9"/>
      <c r="I13" s="9">
        <v>7118549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17334375</v>
      </c>
      <c r="R13" s="9"/>
      <c r="S13" s="9">
        <v>2438</v>
      </c>
      <c r="T13" s="9"/>
      <c r="U13" s="9">
        <v>23708610217</v>
      </c>
      <c r="V13" s="9"/>
      <c r="W13" s="9">
        <v>42009752072.8125</v>
      </c>
      <c r="X13" s="9"/>
      <c r="Y13" s="10" t="s">
        <v>24</v>
      </c>
    </row>
    <row r="14" spans="1:25" x14ac:dyDescent="0.55000000000000004">
      <c r="A14" s="1" t="s">
        <v>25</v>
      </c>
      <c r="C14" s="9">
        <v>20680055</v>
      </c>
      <c r="D14" s="9"/>
      <c r="E14" s="9">
        <v>28376938163</v>
      </c>
      <c r="F14" s="9"/>
      <c r="G14" s="9">
        <v>37927681001.223701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20680055</v>
      </c>
      <c r="R14" s="9"/>
      <c r="S14" s="9">
        <v>1740</v>
      </c>
      <c r="T14" s="9"/>
      <c r="U14" s="9">
        <v>28376938163</v>
      </c>
      <c r="V14" s="9"/>
      <c r="W14" s="9">
        <v>35769195090.584999</v>
      </c>
      <c r="X14" s="9"/>
      <c r="Y14" s="10" t="s">
        <v>26</v>
      </c>
    </row>
    <row r="15" spans="1:25" x14ac:dyDescent="0.55000000000000004">
      <c r="A15" s="1" t="s">
        <v>27</v>
      </c>
      <c r="C15" s="9">
        <v>11515273</v>
      </c>
      <c r="D15" s="9"/>
      <c r="E15" s="9">
        <v>30762930543</v>
      </c>
      <c r="F15" s="9"/>
      <c r="G15" s="9">
        <v>30620075311.1138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11515273</v>
      </c>
      <c r="R15" s="9"/>
      <c r="S15" s="9">
        <v>2680</v>
      </c>
      <c r="T15" s="9"/>
      <c r="U15" s="9">
        <v>30762930543</v>
      </c>
      <c r="V15" s="9"/>
      <c r="W15" s="9">
        <v>30677309096.742001</v>
      </c>
      <c r="X15" s="9"/>
      <c r="Y15" s="10" t="s">
        <v>28</v>
      </c>
    </row>
    <row r="16" spans="1:25" x14ac:dyDescent="0.55000000000000004">
      <c r="A16" s="1" t="s">
        <v>29</v>
      </c>
      <c r="C16" s="9">
        <v>9311895</v>
      </c>
      <c r="D16" s="9"/>
      <c r="E16" s="9">
        <v>33122203261</v>
      </c>
      <c r="F16" s="9"/>
      <c r="G16" s="9">
        <v>44801407847.790001</v>
      </c>
      <c r="H16" s="9"/>
      <c r="I16" s="9">
        <v>3910996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13222891</v>
      </c>
      <c r="R16" s="9"/>
      <c r="S16" s="9">
        <v>3437</v>
      </c>
      <c r="T16" s="9"/>
      <c r="U16" s="9">
        <v>33122203261</v>
      </c>
      <c r="V16" s="9"/>
      <c r="W16" s="9">
        <v>45176666262.616302</v>
      </c>
      <c r="X16" s="9"/>
      <c r="Y16" s="10" t="s">
        <v>30</v>
      </c>
    </row>
    <row r="17" spans="1:25" x14ac:dyDescent="0.55000000000000004">
      <c r="A17" s="1" t="s">
        <v>31</v>
      </c>
      <c r="C17" s="9">
        <v>2320204</v>
      </c>
      <c r="D17" s="9"/>
      <c r="E17" s="9">
        <v>17208666397</v>
      </c>
      <c r="F17" s="9"/>
      <c r="G17" s="9">
        <v>22187556323.243999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2320204</v>
      </c>
      <c r="R17" s="9"/>
      <c r="S17" s="9">
        <v>9060</v>
      </c>
      <c r="T17" s="9"/>
      <c r="U17" s="9">
        <v>17208666397</v>
      </c>
      <c r="V17" s="9"/>
      <c r="W17" s="9">
        <v>20895973002.972</v>
      </c>
      <c r="X17" s="9"/>
      <c r="Y17" s="10" t="s">
        <v>32</v>
      </c>
    </row>
    <row r="18" spans="1:25" x14ac:dyDescent="0.55000000000000004">
      <c r="A18" s="1" t="s">
        <v>33</v>
      </c>
      <c r="C18" s="9">
        <v>2283311</v>
      </c>
      <c r="D18" s="9"/>
      <c r="E18" s="9">
        <v>31653204289</v>
      </c>
      <c r="F18" s="9"/>
      <c r="G18" s="9">
        <v>44736285654.130501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2283311</v>
      </c>
      <c r="R18" s="9"/>
      <c r="S18" s="9">
        <v>17710</v>
      </c>
      <c r="T18" s="9"/>
      <c r="U18" s="9">
        <v>31653204289</v>
      </c>
      <c r="V18" s="9"/>
      <c r="W18" s="9">
        <v>40196835055.030502</v>
      </c>
      <c r="X18" s="9"/>
      <c r="Y18" s="10" t="s">
        <v>34</v>
      </c>
    </row>
    <row r="19" spans="1:25" x14ac:dyDescent="0.55000000000000004">
      <c r="A19" s="1" t="s">
        <v>35</v>
      </c>
      <c r="C19" s="9">
        <v>5580722</v>
      </c>
      <c r="D19" s="9"/>
      <c r="E19" s="9">
        <v>89525223213</v>
      </c>
      <c r="F19" s="9"/>
      <c r="G19" s="9">
        <v>54532089201.303001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5580722</v>
      </c>
      <c r="R19" s="9"/>
      <c r="S19" s="9">
        <v>8740</v>
      </c>
      <c r="T19" s="9"/>
      <c r="U19" s="9">
        <v>89525223213</v>
      </c>
      <c r="V19" s="9"/>
      <c r="W19" s="9">
        <v>48485295993.834</v>
      </c>
      <c r="X19" s="9"/>
      <c r="Y19" s="10" t="s">
        <v>36</v>
      </c>
    </row>
    <row r="20" spans="1:25" x14ac:dyDescent="0.55000000000000004">
      <c r="A20" s="1" t="s">
        <v>37</v>
      </c>
      <c r="C20" s="9">
        <v>514674</v>
      </c>
      <c r="D20" s="9"/>
      <c r="E20" s="9">
        <v>23484873390</v>
      </c>
      <c r="F20" s="9"/>
      <c r="G20" s="9">
        <v>33807300455.375999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514674</v>
      </c>
      <c r="R20" s="9"/>
      <c r="S20" s="9">
        <v>64480</v>
      </c>
      <c r="T20" s="9"/>
      <c r="U20" s="9">
        <v>23484873390</v>
      </c>
      <c r="V20" s="9"/>
      <c r="W20" s="9">
        <v>32988721751.855999</v>
      </c>
      <c r="X20" s="9"/>
      <c r="Y20" s="10" t="s">
        <v>38</v>
      </c>
    </row>
    <row r="21" spans="1:25" x14ac:dyDescent="0.55000000000000004">
      <c r="A21" s="1" t="s">
        <v>39</v>
      </c>
      <c r="C21" s="9">
        <v>1648635</v>
      </c>
      <c r="D21" s="9"/>
      <c r="E21" s="9">
        <v>32119154412</v>
      </c>
      <c r="F21" s="9"/>
      <c r="G21" s="9">
        <v>59849911706.309998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1648635</v>
      </c>
      <c r="R21" s="9"/>
      <c r="S21" s="9">
        <v>35520</v>
      </c>
      <c r="T21" s="9"/>
      <c r="U21" s="9">
        <v>32119154412</v>
      </c>
      <c r="V21" s="9"/>
      <c r="W21" s="9">
        <v>58211086084.559998</v>
      </c>
      <c r="X21" s="9"/>
      <c r="Y21" s="10" t="s">
        <v>40</v>
      </c>
    </row>
    <row r="22" spans="1:25" x14ac:dyDescent="0.55000000000000004">
      <c r="A22" s="1" t="s">
        <v>41</v>
      </c>
      <c r="C22" s="9">
        <v>16580973</v>
      </c>
      <c r="D22" s="9"/>
      <c r="E22" s="9">
        <v>82882286186</v>
      </c>
      <c r="F22" s="9"/>
      <c r="G22" s="9">
        <v>93125086590.172501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16580973</v>
      </c>
      <c r="R22" s="9"/>
      <c r="S22" s="9">
        <v>6770</v>
      </c>
      <c r="T22" s="9"/>
      <c r="U22" s="9">
        <v>82882286186</v>
      </c>
      <c r="V22" s="9"/>
      <c r="W22" s="9">
        <v>111585280746.10001</v>
      </c>
      <c r="X22" s="9"/>
      <c r="Y22" s="10" t="s">
        <v>42</v>
      </c>
    </row>
    <row r="23" spans="1:25" x14ac:dyDescent="0.55000000000000004">
      <c r="A23" s="1" t="s">
        <v>43</v>
      </c>
      <c r="C23" s="9">
        <v>4475916</v>
      </c>
      <c r="D23" s="9"/>
      <c r="E23" s="9">
        <v>21014951403</v>
      </c>
      <c r="F23" s="9"/>
      <c r="G23" s="9">
        <v>61533601866.234001</v>
      </c>
      <c r="H23" s="9"/>
      <c r="I23" s="9">
        <v>8042662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12518578</v>
      </c>
      <c r="R23" s="9"/>
      <c r="S23" s="9">
        <v>4624</v>
      </c>
      <c r="T23" s="9"/>
      <c r="U23" s="9">
        <v>21014951403</v>
      </c>
      <c r="V23" s="9"/>
      <c r="W23" s="9">
        <v>57541483539.201599</v>
      </c>
      <c r="X23" s="9"/>
      <c r="Y23" s="10" t="s">
        <v>44</v>
      </c>
    </row>
    <row r="24" spans="1:25" x14ac:dyDescent="0.55000000000000004">
      <c r="A24" s="1" t="s">
        <v>45</v>
      </c>
      <c r="C24" s="9">
        <v>2017948</v>
      </c>
      <c r="D24" s="9"/>
      <c r="E24" s="9">
        <v>3271654027</v>
      </c>
      <c r="F24" s="9"/>
      <c r="G24" s="9">
        <v>5177334261.4614</v>
      </c>
      <c r="H24" s="9"/>
      <c r="I24" s="9">
        <v>0</v>
      </c>
      <c r="J24" s="9"/>
      <c r="K24" s="9">
        <v>0</v>
      </c>
      <c r="L24" s="9"/>
      <c r="M24" s="9">
        <v>-1</v>
      </c>
      <c r="N24" s="9"/>
      <c r="O24" s="9">
        <v>1</v>
      </c>
      <c r="P24" s="9"/>
      <c r="Q24" s="9">
        <v>2017947</v>
      </c>
      <c r="R24" s="9"/>
      <c r="S24" s="9">
        <v>2367</v>
      </c>
      <c r="T24" s="9"/>
      <c r="U24" s="9">
        <v>3271652406</v>
      </c>
      <c r="V24" s="9"/>
      <c r="W24" s="9">
        <v>4748060489.7334499</v>
      </c>
      <c r="X24" s="9"/>
      <c r="Y24" s="10" t="s">
        <v>46</v>
      </c>
    </row>
    <row r="25" spans="1:25" x14ac:dyDescent="0.55000000000000004">
      <c r="A25" s="1" t="s">
        <v>47</v>
      </c>
      <c r="C25" s="9">
        <v>4118130</v>
      </c>
      <c r="D25" s="9"/>
      <c r="E25" s="9">
        <v>31874369824</v>
      </c>
      <c r="F25" s="9"/>
      <c r="G25" s="9">
        <v>25707978354.419998</v>
      </c>
      <c r="H25" s="9"/>
      <c r="I25" s="9">
        <v>628722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4746852</v>
      </c>
      <c r="R25" s="9"/>
      <c r="S25" s="9">
        <v>3862</v>
      </c>
      <c r="T25" s="9"/>
      <c r="U25" s="9">
        <v>22481263144</v>
      </c>
      <c r="V25" s="9"/>
      <c r="W25" s="9">
        <v>18223264986.577202</v>
      </c>
      <c r="X25" s="9"/>
      <c r="Y25" s="10" t="s">
        <v>48</v>
      </c>
    </row>
    <row r="26" spans="1:25" x14ac:dyDescent="0.55000000000000004">
      <c r="A26" s="1" t="s">
        <v>49</v>
      </c>
      <c r="C26" s="9">
        <v>285750</v>
      </c>
      <c r="D26" s="9"/>
      <c r="E26" s="9">
        <v>12155688101</v>
      </c>
      <c r="F26" s="9"/>
      <c r="G26" s="9">
        <v>14841601396.875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285750</v>
      </c>
      <c r="R26" s="9"/>
      <c r="S26" s="9">
        <v>48050</v>
      </c>
      <c r="T26" s="9"/>
      <c r="U26" s="9">
        <v>12155688101</v>
      </c>
      <c r="V26" s="9"/>
      <c r="W26" s="9">
        <v>13648592289.375</v>
      </c>
      <c r="X26" s="9"/>
      <c r="Y26" s="10" t="s">
        <v>50</v>
      </c>
    </row>
    <row r="27" spans="1:25" x14ac:dyDescent="0.55000000000000004">
      <c r="A27" s="1" t="s">
        <v>51</v>
      </c>
      <c r="C27" s="9">
        <v>900000</v>
      </c>
      <c r="D27" s="9"/>
      <c r="E27" s="9">
        <v>2973597573</v>
      </c>
      <c r="F27" s="9"/>
      <c r="G27" s="9">
        <v>3516849495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900000</v>
      </c>
      <c r="R27" s="9"/>
      <c r="S27" s="9">
        <v>3261</v>
      </c>
      <c r="T27" s="9"/>
      <c r="U27" s="9">
        <v>2973597573</v>
      </c>
      <c r="V27" s="9"/>
      <c r="W27" s="9">
        <v>2917437345</v>
      </c>
      <c r="X27" s="9"/>
      <c r="Y27" s="10" t="s">
        <v>52</v>
      </c>
    </row>
    <row r="28" spans="1:25" x14ac:dyDescent="0.55000000000000004">
      <c r="A28" s="1" t="s">
        <v>53</v>
      </c>
      <c r="C28" s="9">
        <v>4545057</v>
      </c>
      <c r="D28" s="9"/>
      <c r="E28" s="9">
        <v>9612525618</v>
      </c>
      <c r="F28" s="9"/>
      <c r="G28" s="9">
        <v>8927595487.8395996</v>
      </c>
      <c r="H28" s="9"/>
      <c r="I28" s="9">
        <v>4545057</v>
      </c>
      <c r="J28" s="9"/>
      <c r="K28" s="9">
        <v>8052216363</v>
      </c>
      <c r="L28" s="9"/>
      <c r="M28" s="9">
        <v>0</v>
      </c>
      <c r="N28" s="9"/>
      <c r="O28" s="9">
        <v>0</v>
      </c>
      <c r="P28" s="9"/>
      <c r="Q28" s="9">
        <v>9090114</v>
      </c>
      <c r="R28" s="9"/>
      <c r="S28" s="9">
        <v>1750</v>
      </c>
      <c r="T28" s="9"/>
      <c r="U28" s="9">
        <v>17664741981</v>
      </c>
      <c r="V28" s="9"/>
      <c r="W28" s="9">
        <v>15813048687.975</v>
      </c>
      <c r="X28" s="9"/>
      <c r="Y28" s="10" t="s">
        <v>54</v>
      </c>
    </row>
    <row r="29" spans="1:25" x14ac:dyDescent="0.55000000000000004">
      <c r="A29" s="1" t="s">
        <v>55</v>
      </c>
      <c r="C29" s="9">
        <v>409043</v>
      </c>
      <c r="D29" s="9"/>
      <c r="E29" s="9">
        <v>254015703</v>
      </c>
      <c r="F29" s="9"/>
      <c r="G29" s="9">
        <v>642849135.95114994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409043</v>
      </c>
      <c r="R29" s="9"/>
      <c r="S29" s="9">
        <v>1213</v>
      </c>
      <c r="T29" s="9"/>
      <c r="U29" s="9">
        <v>254015703</v>
      </c>
      <c r="V29" s="9"/>
      <c r="W29" s="9">
        <v>493216952.50395</v>
      </c>
      <c r="X29" s="9"/>
      <c r="Y29" s="10" t="s">
        <v>56</v>
      </c>
    </row>
    <row r="30" spans="1:25" x14ac:dyDescent="0.55000000000000004">
      <c r="A30" s="1" t="s">
        <v>57</v>
      </c>
      <c r="C30" s="9">
        <v>2618909</v>
      </c>
      <c r="D30" s="9"/>
      <c r="E30" s="9">
        <v>38150028247</v>
      </c>
      <c r="F30" s="9"/>
      <c r="G30" s="9">
        <v>36082105171.497002</v>
      </c>
      <c r="H30" s="9"/>
      <c r="I30" s="9">
        <v>130945</v>
      </c>
      <c r="J30" s="9"/>
      <c r="K30" s="9">
        <v>1609496822</v>
      </c>
      <c r="L30" s="9"/>
      <c r="M30" s="9">
        <v>0</v>
      </c>
      <c r="N30" s="9"/>
      <c r="O30" s="9">
        <v>0</v>
      </c>
      <c r="P30" s="9"/>
      <c r="Q30" s="9">
        <v>2749854</v>
      </c>
      <c r="R30" s="9"/>
      <c r="S30" s="9">
        <v>12260</v>
      </c>
      <c r="T30" s="9"/>
      <c r="U30" s="9">
        <v>39759525069</v>
      </c>
      <c r="V30" s="9"/>
      <c r="W30" s="9">
        <v>33512616440.262001</v>
      </c>
      <c r="X30" s="9"/>
      <c r="Y30" s="10" t="s">
        <v>58</v>
      </c>
    </row>
    <row r="31" spans="1:25" x14ac:dyDescent="0.55000000000000004">
      <c r="A31" s="1" t="s">
        <v>59</v>
      </c>
      <c r="C31" s="9">
        <v>1091408</v>
      </c>
      <c r="D31" s="9"/>
      <c r="E31" s="9">
        <v>18284555422</v>
      </c>
      <c r="F31" s="9"/>
      <c r="G31" s="9">
        <v>43830530544.959999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1091408</v>
      </c>
      <c r="R31" s="9"/>
      <c r="S31" s="9">
        <v>37300</v>
      </c>
      <c r="T31" s="9"/>
      <c r="U31" s="9">
        <v>18284555422</v>
      </c>
      <c r="V31" s="9"/>
      <c r="W31" s="9">
        <v>40467296765.519997</v>
      </c>
      <c r="X31" s="9"/>
      <c r="Y31" s="10" t="s">
        <v>60</v>
      </c>
    </row>
    <row r="32" spans="1:25" x14ac:dyDescent="0.55000000000000004">
      <c r="A32" s="1" t="s">
        <v>61</v>
      </c>
      <c r="C32" s="9">
        <v>1754782</v>
      </c>
      <c r="D32" s="9"/>
      <c r="E32" s="9">
        <v>21757040166</v>
      </c>
      <c r="F32" s="9"/>
      <c r="G32" s="9">
        <v>46242481158.621002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1754782</v>
      </c>
      <c r="R32" s="9"/>
      <c r="S32" s="9">
        <v>26800</v>
      </c>
      <c r="T32" s="9"/>
      <c r="U32" s="9">
        <v>21757040166</v>
      </c>
      <c r="V32" s="9"/>
      <c r="W32" s="9">
        <v>46748340062.279999</v>
      </c>
      <c r="X32" s="9"/>
      <c r="Y32" s="10" t="s">
        <v>62</v>
      </c>
    </row>
    <row r="33" spans="1:25" x14ac:dyDescent="0.55000000000000004">
      <c r="A33" s="1" t="s">
        <v>63</v>
      </c>
      <c r="C33" s="9">
        <v>9594941</v>
      </c>
      <c r="D33" s="9"/>
      <c r="E33" s="9">
        <v>40994539572</v>
      </c>
      <c r="F33" s="9"/>
      <c r="G33" s="9">
        <v>35137443456.268204</v>
      </c>
      <c r="H33" s="9"/>
      <c r="I33" s="9">
        <v>4141794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13736735</v>
      </c>
      <c r="R33" s="9"/>
      <c r="S33" s="9">
        <v>2341</v>
      </c>
      <c r="T33" s="9"/>
      <c r="U33" s="9">
        <v>40994539572</v>
      </c>
      <c r="V33" s="9"/>
      <c r="W33" s="9">
        <v>31966358340.021801</v>
      </c>
      <c r="X33" s="9"/>
      <c r="Y33" s="10" t="s">
        <v>64</v>
      </c>
    </row>
    <row r="34" spans="1:25" x14ac:dyDescent="0.55000000000000004">
      <c r="A34" s="1" t="s">
        <v>65</v>
      </c>
      <c r="C34" s="9">
        <v>8112398</v>
      </c>
      <c r="D34" s="9"/>
      <c r="E34" s="9">
        <v>36174271576</v>
      </c>
      <c r="F34" s="9"/>
      <c r="G34" s="9">
        <v>30675947598.147598</v>
      </c>
      <c r="H34" s="9"/>
      <c r="I34" s="9">
        <v>6640174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14752572</v>
      </c>
      <c r="R34" s="9"/>
      <c r="S34" s="9">
        <v>2004</v>
      </c>
      <c r="T34" s="9"/>
      <c r="U34" s="9">
        <v>36174271576</v>
      </c>
      <c r="V34" s="9"/>
      <c r="W34" s="9">
        <v>29388247569.986401</v>
      </c>
      <c r="X34" s="9"/>
      <c r="Y34" s="10" t="s">
        <v>66</v>
      </c>
    </row>
    <row r="35" spans="1:25" x14ac:dyDescent="0.55000000000000004">
      <c r="A35" s="1" t="s">
        <v>67</v>
      </c>
      <c r="C35" s="9">
        <v>1919011</v>
      </c>
      <c r="D35" s="9"/>
      <c r="E35" s="9">
        <v>35995634074</v>
      </c>
      <c r="F35" s="9"/>
      <c r="G35" s="9">
        <v>28976335916.314499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1919011</v>
      </c>
      <c r="R35" s="9"/>
      <c r="S35" s="9">
        <v>4465</v>
      </c>
      <c r="T35" s="9"/>
      <c r="U35" s="9">
        <v>9872689171</v>
      </c>
      <c r="V35" s="9"/>
      <c r="W35" s="9">
        <v>8517402229.5157499</v>
      </c>
      <c r="X35" s="9"/>
      <c r="Y35" s="10" t="s">
        <v>68</v>
      </c>
    </row>
    <row r="36" spans="1:25" x14ac:dyDescent="0.55000000000000004">
      <c r="A36" s="1" t="s">
        <v>69</v>
      </c>
      <c r="C36" s="9">
        <v>185603029</v>
      </c>
      <c r="D36" s="9"/>
      <c r="E36" s="9">
        <v>95759048892</v>
      </c>
      <c r="F36" s="9"/>
      <c r="G36" s="9">
        <v>79703434502.258408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185603029</v>
      </c>
      <c r="R36" s="9"/>
      <c r="S36" s="9">
        <v>432</v>
      </c>
      <c r="T36" s="9"/>
      <c r="U36" s="9">
        <v>95759048892</v>
      </c>
      <c r="V36" s="9"/>
      <c r="W36" s="9">
        <v>79703434502.258408</v>
      </c>
      <c r="X36" s="9"/>
      <c r="Y36" s="10" t="s">
        <v>70</v>
      </c>
    </row>
    <row r="37" spans="1:25" x14ac:dyDescent="0.55000000000000004">
      <c r="A37" s="1" t="s">
        <v>71</v>
      </c>
      <c r="C37" s="9">
        <v>3673251</v>
      </c>
      <c r="D37" s="9"/>
      <c r="E37" s="9">
        <v>33081389780</v>
      </c>
      <c r="F37" s="9"/>
      <c r="G37" s="9">
        <v>26582156739.683998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3673251</v>
      </c>
      <c r="R37" s="9"/>
      <c r="S37" s="9">
        <v>6940</v>
      </c>
      <c r="T37" s="9"/>
      <c r="U37" s="9">
        <v>33081389780</v>
      </c>
      <c r="V37" s="9"/>
      <c r="W37" s="9">
        <v>25340682386.457001</v>
      </c>
      <c r="X37" s="9"/>
      <c r="Y37" s="10" t="s">
        <v>18</v>
      </c>
    </row>
    <row r="38" spans="1:25" x14ac:dyDescent="0.55000000000000004">
      <c r="A38" s="1" t="s">
        <v>72</v>
      </c>
      <c r="C38" s="9">
        <v>4798896</v>
      </c>
      <c r="D38" s="9"/>
      <c r="E38" s="9">
        <v>30472316688</v>
      </c>
      <c r="F38" s="9"/>
      <c r="G38" s="9">
        <v>27858800601.792</v>
      </c>
      <c r="H38" s="9"/>
      <c r="I38" s="9">
        <v>2188725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6987621</v>
      </c>
      <c r="R38" s="9"/>
      <c r="S38" s="9">
        <v>3873</v>
      </c>
      <c r="T38" s="9"/>
      <c r="U38" s="9">
        <v>30472316688</v>
      </c>
      <c r="V38" s="9"/>
      <c r="W38" s="9">
        <v>26902030949.008598</v>
      </c>
      <c r="X38" s="9"/>
      <c r="Y38" s="10" t="s">
        <v>73</v>
      </c>
    </row>
    <row r="39" spans="1:25" x14ac:dyDescent="0.55000000000000004">
      <c r="A39" s="1" t="s">
        <v>74</v>
      </c>
      <c r="C39" s="9">
        <v>2394145</v>
      </c>
      <c r="D39" s="9"/>
      <c r="E39" s="9">
        <v>17577511166</v>
      </c>
      <c r="F39" s="9"/>
      <c r="G39" s="9">
        <v>55856249180.2575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2394145</v>
      </c>
      <c r="R39" s="9"/>
      <c r="S39" s="9">
        <v>23130</v>
      </c>
      <c r="T39" s="9"/>
      <c r="U39" s="9">
        <v>17577511166</v>
      </c>
      <c r="V39" s="9"/>
      <c r="W39" s="9">
        <v>55047083235.592499</v>
      </c>
      <c r="X39" s="9"/>
      <c r="Y39" s="10" t="s">
        <v>75</v>
      </c>
    </row>
    <row r="40" spans="1:25" x14ac:dyDescent="0.55000000000000004">
      <c r="A40" s="1" t="s">
        <v>76</v>
      </c>
      <c r="C40" s="9">
        <v>2462980</v>
      </c>
      <c r="D40" s="9"/>
      <c r="E40" s="9">
        <v>36059263425</v>
      </c>
      <c r="F40" s="9"/>
      <c r="G40" s="9">
        <v>31044764410.919998</v>
      </c>
      <c r="H40" s="9"/>
      <c r="I40" s="9">
        <v>978917</v>
      </c>
      <c r="J40" s="9"/>
      <c r="K40" s="9">
        <v>11931870810</v>
      </c>
      <c r="L40" s="9"/>
      <c r="M40" s="9">
        <v>0</v>
      </c>
      <c r="N40" s="9"/>
      <c r="O40" s="9">
        <v>0</v>
      </c>
      <c r="P40" s="9"/>
      <c r="Q40" s="9">
        <v>3441897</v>
      </c>
      <c r="R40" s="9"/>
      <c r="S40" s="9">
        <v>11930</v>
      </c>
      <c r="T40" s="9"/>
      <c r="U40" s="9">
        <v>47991134235</v>
      </c>
      <c r="V40" s="9"/>
      <c r="W40" s="9">
        <v>40817513314.300499</v>
      </c>
      <c r="X40" s="9"/>
      <c r="Y40" s="10" t="s">
        <v>77</v>
      </c>
    </row>
    <row r="41" spans="1:25" x14ac:dyDescent="0.55000000000000004">
      <c r="A41" s="1" t="s">
        <v>78</v>
      </c>
      <c r="C41" s="9">
        <v>1435398</v>
      </c>
      <c r="D41" s="9"/>
      <c r="E41" s="9">
        <v>33301623021</v>
      </c>
      <c r="F41" s="9"/>
      <c r="G41" s="9">
        <v>75052698287.940002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1435398</v>
      </c>
      <c r="R41" s="9"/>
      <c r="S41" s="9">
        <v>48200</v>
      </c>
      <c r="T41" s="9"/>
      <c r="U41" s="9">
        <v>33301623021</v>
      </c>
      <c r="V41" s="9"/>
      <c r="W41" s="9">
        <v>68774525807.580002</v>
      </c>
      <c r="X41" s="9"/>
      <c r="Y41" s="10" t="s">
        <v>79</v>
      </c>
    </row>
    <row r="42" spans="1:25" x14ac:dyDescent="0.55000000000000004">
      <c r="A42" s="1" t="s">
        <v>80</v>
      </c>
      <c r="C42" s="9">
        <v>667896</v>
      </c>
      <c r="D42" s="9"/>
      <c r="E42" s="9">
        <v>14417259849</v>
      </c>
      <c r="F42" s="9"/>
      <c r="G42" s="9">
        <v>35964655758.396004</v>
      </c>
      <c r="H42" s="9"/>
      <c r="I42" s="9">
        <v>1706845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2374741</v>
      </c>
      <c r="R42" s="9"/>
      <c r="S42" s="9">
        <v>15528</v>
      </c>
      <c r="T42" s="9"/>
      <c r="U42" s="9">
        <v>14417259849</v>
      </c>
      <c r="V42" s="9"/>
      <c r="W42" s="9">
        <v>36655572127.4244</v>
      </c>
      <c r="X42" s="9"/>
      <c r="Y42" s="10" t="s">
        <v>81</v>
      </c>
    </row>
    <row r="43" spans="1:25" x14ac:dyDescent="0.55000000000000004">
      <c r="A43" s="1" t="s">
        <v>82</v>
      </c>
      <c r="C43" s="9">
        <v>7273244</v>
      </c>
      <c r="D43" s="9"/>
      <c r="E43" s="9">
        <v>51685885468</v>
      </c>
      <c r="F43" s="9"/>
      <c r="G43" s="9">
        <v>62683824278.393997</v>
      </c>
      <c r="H43" s="9"/>
      <c r="I43" s="9">
        <v>409141</v>
      </c>
      <c r="J43" s="9"/>
      <c r="K43" s="9">
        <v>3607469106</v>
      </c>
      <c r="L43" s="9"/>
      <c r="M43" s="9">
        <v>0</v>
      </c>
      <c r="N43" s="9"/>
      <c r="O43" s="9">
        <v>0</v>
      </c>
      <c r="P43" s="9"/>
      <c r="Q43" s="9">
        <v>7682385</v>
      </c>
      <c r="R43" s="9"/>
      <c r="S43" s="9">
        <v>8150</v>
      </c>
      <c r="T43" s="9"/>
      <c r="U43" s="9">
        <v>55293354574</v>
      </c>
      <c r="V43" s="9"/>
      <c r="W43" s="9">
        <v>62238899695.387497</v>
      </c>
      <c r="X43" s="9"/>
      <c r="Y43" s="10" t="s">
        <v>83</v>
      </c>
    </row>
    <row r="44" spans="1:25" x14ac:dyDescent="0.55000000000000004">
      <c r="A44" s="1" t="s">
        <v>84</v>
      </c>
      <c r="C44" s="9">
        <v>245926</v>
      </c>
      <c r="D44" s="9"/>
      <c r="E44" s="9">
        <v>15212330742</v>
      </c>
      <c r="F44" s="9"/>
      <c r="G44" s="9">
        <v>14995344490.002001</v>
      </c>
      <c r="H44" s="9"/>
      <c r="I44" s="9">
        <v>10373298</v>
      </c>
      <c r="J44" s="9"/>
      <c r="K44" s="9">
        <v>20035325544</v>
      </c>
      <c r="L44" s="9"/>
      <c r="M44" s="9">
        <v>0</v>
      </c>
      <c r="N44" s="9"/>
      <c r="O44" s="9">
        <v>0</v>
      </c>
      <c r="P44" s="9"/>
      <c r="Q44" s="9">
        <v>10619224</v>
      </c>
      <c r="R44" s="9"/>
      <c r="S44" s="9">
        <v>3151</v>
      </c>
      <c r="T44" s="9"/>
      <c r="U44" s="9">
        <v>35247656286</v>
      </c>
      <c r="V44" s="9"/>
      <c r="W44" s="9">
        <v>33262080833.797199</v>
      </c>
      <c r="X44" s="9"/>
      <c r="Y44" s="10" t="s">
        <v>58</v>
      </c>
    </row>
    <row r="45" spans="1:25" x14ac:dyDescent="0.55000000000000004">
      <c r="A45" s="1" t="s">
        <v>85</v>
      </c>
      <c r="C45" s="9">
        <v>10181880</v>
      </c>
      <c r="D45" s="9"/>
      <c r="E45" s="9">
        <v>45278299434</v>
      </c>
      <c r="F45" s="9"/>
      <c r="G45" s="9">
        <v>46001298564.629997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10181880</v>
      </c>
      <c r="R45" s="9"/>
      <c r="S45" s="9">
        <v>4304</v>
      </c>
      <c r="T45" s="9"/>
      <c r="U45" s="9">
        <v>45278299434</v>
      </c>
      <c r="V45" s="9"/>
      <c r="W45" s="9">
        <v>43562065791.456001</v>
      </c>
      <c r="X45" s="9"/>
      <c r="Y45" s="10" t="s">
        <v>86</v>
      </c>
    </row>
    <row r="46" spans="1:25" x14ac:dyDescent="0.55000000000000004">
      <c r="A46" s="1" t="s">
        <v>87</v>
      </c>
      <c r="C46" s="9">
        <v>25962</v>
      </c>
      <c r="D46" s="9"/>
      <c r="E46" s="9">
        <v>149996340715</v>
      </c>
      <c r="F46" s="9"/>
      <c r="G46" s="9">
        <v>230166722540.10199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25962</v>
      </c>
      <c r="R46" s="9"/>
      <c r="S46" s="9">
        <v>10106670</v>
      </c>
      <c r="T46" s="9"/>
      <c r="U46" s="9">
        <v>149996340715</v>
      </c>
      <c r="V46" s="9"/>
      <c r="W46" s="9">
        <v>261759632060.30399</v>
      </c>
      <c r="X46" s="9"/>
      <c r="Y46" s="10" t="s">
        <v>88</v>
      </c>
    </row>
    <row r="47" spans="1:25" x14ac:dyDescent="0.55000000000000004">
      <c r="A47" s="1" t="s">
        <v>89</v>
      </c>
      <c r="C47" s="9">
        <v>250000</v>
      </c>
      <c r="D47" s="9"/>
      <c r="E47" s="9">
        <v>1701793825</v>
      </c>
      <c r="F47" s="9"/>
      <c r="G47" s="9">
        <v>1930942125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250000</v>
      </c>
      <c r="R47" s="9"/>
      <c r="S47" s="9">
        <v>6970</v>
      </c>
      <c r="T47" s="9"/>
      <c r="U47" s="9">
        <v>1701793825</v>
      </c>
      <c r="V47" s="9"/>
      <c r="W47" s="9">
        <v>1732132125</v>
      </c>
      <c r="X47" s="9"/>
      <c r="Y47" s="10" t="s">
        <v>20</v>
      </c>
    </row>
    <row r="48" spans="1:25" x14ac:dyDescent="0.55000000000000004">
      <c r="A48" s="1" t="s">
        <v>90</v>
      </c>
      <c r="C48" s="9">
        <v>3000000</v>
      </c>
      <c r="D48" s="9"/>
      <c r="E48" s="9">
        <v>8110357524</v>
      </c>
      <c r="F48" s="9"/>
      <c r="G48" s="9">
        <v>8979253650</v>
      </c>
      <c r="H48" s="9"/>
      <c r="I48" s="9">
        <v>0</v>
      </c>
      <c r="J48" s="9"/>
      <c r="K48" s="9">
        <v>0</v>
      </c>
      <c r="L48" s="9"/>
      <c r="M48" s="9">
        <v>-1500000</v>
      </c>
      <c r="N48" s="9"/>
      <c r="O48" s="9">
        <v>5355941435</v>
      </c>
      <c r="P48" s="9"/>
      <c r="Q48" s="9">
        <v>1500000</v>
      </c>
      <c r="R48" s="9"/>
      <c r="S48" s="9">
        <v>3633</v>
      </c>
      <c r="T48" s="9"/>
      <c r="U48" s="9">
        <v>4055178760</v>
      </c>
      <c r="V48" s="9"/>
      <c r="W48" s="9">
        <v>5417075475</v>
      </c>
      <c r="X48" s="9"/>
      <c r="Y48" s="10" t="s">
        <v>91</v>
      </c>
    </row>
    <row r="49" spans="1:25" x14ac:dyDescent="0.55000000000000004">
      <c r="A49" s="1" t="s">
        <v>92</v>
      </c>
      <c r="C49" s="9">
        <v>21952854</v>
      </c>
      <c r="D49" s="9"/>
      <c r="E49" s="9">
        <v>66109919551</v>
      </c>
      <c r="F49" s="9"/>
      <c r="G49" s="9">
        <v>26514014940.220501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21952854</v>
      </c>
      <c r="R49" s="9"/>
      <c r="S49" s="9">
        <v>1183</v>
      </c>
      <c r="T49" s="9"/>
      <c r="U49" s="9">
        <v>66109919551</v>
      </c>
      <c r="V49" s="9"/>
      <c r="W49" s="9">
        <v>25815703435.622101</v>
      </c>
      <c r="X49" s="9"/>
      <c r="Y49" s="10" t="s">
        <v>93</v>
      </c>
    </row>
    <row r="50" spans="1:25" x14ac:dyDescent="0.55000000000000004">
      <c r="A50" s="1" t="s">
        <v>94</v>
      </c>
      <c r="C50" s="9">
        <v>2581089</v>
      </c>
      <c r="D50" s="9"/>
      <c r="E50" s="9">
        <v>20154199403</v>
      </c>
      <c r="F50" s="9"/>
      <c r="G50" s="9">
        <v>32687419570.533001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2581089</v>
      </c>
      <c r="R50" s="9"/>
      <c r="S50" s="9">
        <v>12740</v>
      </c>
      <c r="T50" s="9"/>
      <c r="U50" s="9">
        <v>20154199403</v>
      </c>
      <c r="V50" s="9"/>
      <c r="W50" s="9">
        <v>32687419570.533001</v>
      </c>
      <c r="X50" s="9"/>
      <c r="Y50" s="10" t="s">
        <v>95</v>
      </c>
    </row>
    <row r="51" spans="1:25" x14ac:dyDescent="0.55000000000000004">
      <c r="A51" s="1" t="s">
        <v>96</v>
      </c>
      <c r="C51" s="9">
        <v>1548344</v>
      </c>
      <c r="D51" s="9"/>
      <c r="E51" s="9">
        <v>21289472000</v>
      </c>
      <c r="F51" s="9"/>
      <c r="G51" s="9">
        <v>18177141281.292</v>
      </c>
      <c r="H51" s="9"/>
      <c r="I51" s="9">
        <v>0</v>
      </c>
      <c r="J51" s="9"/>
      <c r="K51" s="9">
        <v>0</v>
      </c>
      <c r="L51" s="9"/>
      <c r="M51" s="9">
        <v>-200000</v>
      </c>
      <c r="N51" s="9"/>
      <c r="O51" s="9">
        <v>2783340041</v>
      </c>
      <c r="P51" s="9"/>
      <c r="Q51" s="9">
        <v>1348344</v>
      </c>
      <c r="R51" s="9"/>
      <c r="S51" s="9">
        <v>12180</v>
      </c>
      <c r="T51" s="9"/>
      <c r="U51" s="9">
        <v>18539505326</v>
      </c>
      <c r="V51" s="9"/>
      <c r="W51" s="9">
        <v>16325114081.976</v>
      </c>
      <c r="X51" s="9"/>
      <c r="Y51" s="10" t="s">
        <v>97</v>
      </c>
    </row>
    <row r="52" spans="1:25" x14ac:dyDescent="0.55000000000000004">
      <c r="A52" s="1" t="s">
        <v>98</v>
      </c>
      <c r="C52" s="9">
        <v>7864966</v>
      </c>
      <c r="D52" s="9"/>
      <c r="E52" s="9">
        <v>29127082530</v>
      </c>
      <c r="F52" s="9"/>
      <c r="G52" s="9">
        <v>19224878683.2057</v>
      </c>
      <c r="H52" s="9"/>
      <c r="I52" s="9">
        <v>2276701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10141667</v>
      </c>
      <c r="R52" s="9"/>
      <c r="S52" s="9">
        <v>1801</v>
      </c>
      <c r="T52" s="9"/>
      <c r="U52" s="9">
        <v>29127082530</v>
      </c>
      <c r="V52" s="9"/>
      <c r="W52" s="9">
        <v>18156464670.511299</v>
      </c>
      <c r="X52" s="9"/>
      <c r="Y52" s="10" t="s">
        <v>48</v>
      </c>
    </row>
    <row r="53" spans="1:25" x14ac:dyDescent="0.55000000000000004">
      <c r="A53" s="1" t="s">
        <v>99</v>
      </c>
      <c r="C53" s="9">
        <v>10127670</v>
      </c>
      <c r="D53" s="9"/>
      <c r="E53" s="9">
        <v>47774482760</v>
      </c>
      <c r="F53" s="9"/>
      <c r="G53" s="9">
        <v>45857054205.7425</v>
      </c>
      <c r="H53" s="9"/>
      <c r="I53" s="9">
        <v>4765962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14893632</v>
      </c>
      <c r="R53" s="9"/>
      <c r="S53" s="9">
        <v>3133</v>
      </c>
      <c r="T53" s="9"/>
      <c r="U53" s="9">
        <v>47774482760</v>
      </c>
      <c r="V53" s="9"/>
      <c r="W53" s="9">
        <v>46384111649.116798</v>
      </c>
      <c r="X53" s="9"/>
      <c r="Y53" s="10" t="s">
        <v>100</v>
      </c>
    </row>
    <row r="54" spans="1:25" x14ac:dyDescent="0.55000000000000004">
      <c r="A54" s="1" t="s">
        <v>101</v>
      </c>
      <c r="C54" s="9">
        <v>17102071</v>
      </c>
      <c r="D54" s="9"/>
      <c r="E54" s="9">
        <v>46525426015</v>
      </c>
      <c r="F54" s="9"/>
      <c r="G54" s="9">
        <v>92141700132.320999</v>
      </c>
      <c r="H54" s="9"/>
      <c r="I54" s="9">
        <v>6650805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23752876</v>
      </c>
      <c r="R54" s="9"/>
      <c r="S54" s="9">
        <v>3866</v>
      </c>
      <c r="T54" s="9"/>
      <c r="U54" s="9">
        <v>46525426015</v>
      </c>
      <c r="V54" s="9"/>
      <c r="W54" s="9">
        <v>91282238335.234802</v>
      </c>
      <c r="X54" s="9"/>
      <c r="Y54" s="10" t="s">
        <v>102</v>
      </c>
    </row>
    <row r="55" spans="1:25" x14ac:dyDescent="0.55000000000000004">
      <c r="A55" s="1" t="s">
        <v>103</v>
      </c>
      <c r="C55" s="9">
        <v>4020453</v>
      </c>
      <c r="D55" s="9"/>
      <c r="E55" s="9">
        <v>30583798252</v>
      </c>
      <c r="F55" s="9"/>
      <c r="G55" s="9">
        <v>29214643836.991501</v>
      </c>
      <c r="H55" s="9"/>
      <c r="I55" s="9">
        <v>3643536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7663989</v>
      </c>
      <c r="R55" s="9"/>
      <c r="S55" s="9">
        <v>3746</v>
      </c>
      <c r="T55" s="9"/>
      <c r="U55" s="9">
        <v>30583798252</v>
      </c>
      <c r="V55" s="9"/>
      <c r="W55" s="9">
        <v>28538482442.375702</v>
      </c>
      <c r="X55" s="9"/>
      <c r="Y55" s="10" t="s">
        <v>104</v>
      </c>
    </row>
    <row r="56" spans="1:25" x14ac:dyDescent="0.55000000000000004">
      <c r="A56" s="1" t="s">
        <v>105</v>
      </c>
      <c r="C56" s="9">
        <v>1500000</v>
      </c>
      <c r="D56" s="9"/>
      <c r="E56" s="9">
        <v>10479716064</v>
      </c>
      <c r="F56" s="9"/>
      <c r="G56" s="9">
        <v>8379841500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1500000</v>
      </c>
      <c r="R56" s="9"/>
      <c r="S56" s="9">
        <v>4730</v>
      </c>
      <c r="T56" s="9"/>
      <c r="U56" s="9">
        <v>10479716064</v>
      </c>
      <c r="V56" s="9"/>
      <c r="W56" s="9">
        <v>7052784750</v>
      </c>
      <c r="X56" s="9"/>
      <c r="Y56" s="10" t="s">
        <v>106</v>
      </c>
    </row>
    <row r="57" spans="1:25" x14ac:dyDescent="0.55000000000000004">
      <c r="A57" s="1" t="s">
        <v>107</v>
      </c>
      <c r="C57" s="9">
        <v>551613</v>
      </c>
      <c r="D57" s="9"/>
      <c r="E57" s="9">
        <v>15673857772</v>
      </c>
      <c r="F57" s="9"/>
      <c r="G57" s="9">
        <v>29971767138.848999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551613</v>
      </c>
      <c r="R57" s="9"/>
      <c r="S57" s="9">
        <v>57800</v>
      </c>
      <c r="T57" s="9"/>
      <c r="U57" s="9">
        <v>15673857772</v>
      </c>
      <c r="V57" s="9"/>
      <c r="W57" s="9">
        <v>31693526173.169998</v>
      </c>
      <c r="X57" s="9"/>
      <c r="Y57" s="10" t="s">
        <v>108</v>
      </c>
    </row>
    <row r="58" spans="1:25" x14ac:dyDescent="0.55000000000000004">
      <c r="A58" s="1" t="s">
        <v>109</v>
      </c>
      <c r="C58" s="9">
        <v>1902009</v>
      </c>
      <c r="D58" s="9"/>
      <c r="E58" s="9">
        <v>35824670128</v>
      </c>
      <c r="F58" s="9"/>
      <c r="G58" s="9">
        <v>37473516360.639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1902009</v>
      </c>
      <c r="R58" s="9"/>
      <c r="S58" s="9">
        <v>16150</v>
      </c>
      <c r="T58" s="9"/>
      <c r="U58" s="9">
        <v>35824670128</v>
      </c>
      <c r="V58" s="9"/>
      <c r="W58" s="9">
        <v>30534676550.1675</v>
      </c>
      <c r="X58" s="9"/>
      <c r="Y58" s="10" t="s">
        <v>28</v>
      </c>
    </row>
    <row r="59" spans="1:25" x14ac:dyDescent="0.55000000000000004">
      <c r="A59" s="1" t="s">
        <v>110</v>
      </c>
      <c r="C59" s="9">
        <v>800000</v>
      </c>
      <c r="D59" s="9"/>
      <c r="E59" s="9">
        <v>10970752403</v>
      </c>
      <c r="F59" s="9"/>
      <c r="G59" s="9">
        <v>12079695600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800000</v>
      </c>
      <c r="R59" s="9"/>
      <c r="S59" s="9">
        <v>13770</v>
      </c>
      <c r="T59" s="9"/>
      <c r="U59" s="9">
        <v>10970752403</v>
      </c>
      <c r="V59" s="9"/>
      <c r="W59" s="9">
        <v>10950454800</v>
      </c>
      <c r="X59" s="9"/>
      <c r="Y59" s="10" t="s">
        <v>111</v>
      </c>
    </row>
    <row r="60" spans="1:25" x14ac:dyDescent="0.55000000000000004">
      <c r="A60" s="1" t="s">
        <v>112</v>
      </c>
      <c r="C60" s="9">
        <v>9862089</v>
      </c>
      <c r="D60" s="9"/>
      <c r="E60" s="9">
        <v>75898507044</v>
      </c>
      <c r="F60" s="9"/>
      <c r="G60" s="9">
        <v>81466333530.439499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9862089</v>
      </c>
      <c r="R60" s="9"/>
      <c r="S60" s="9">
        <v>9080</v>
      </c>
      <c r="T60" s="9"/>
      <c r="U60" s="9">
        <v>75898507044</v>
      </c>
      <c r="V60" s="9"/>
      <c r="W60" s="9">
        <v>89014958899.686005</v>
      </c>
      <c r="X60" s="9"/>
      <c r="Y60" s="10" t="s">
        <v>113</v>
      </c>
    </row>
    <row r="61" spans="1:25" x14ac:dyDescent="0.55000000000000004">
      <c r="A61" s="1" t="s">
        <v>114</v>
      </c>
      <c r="C61" s="9">
        <v>359496</v>
      </c>
      <c r="D61" s="9"/>
      <c r="E61" s="9">
        <v>10126234531</v>
      </c>
      <c r="F61" s="9"/>
      <c r="G61" s="9">
        <v>31840508593.080002</v>
      </c>
      <c r="H61" s="9"/>
      <c r="I61" s="9">
        <v>0</v>
      </c>
      <c r="J61" s="9"/>
      <c r="K61" s="9">
        <v>0</v>
      </c>
      <c r="L61" s="9"/>
      <c r="M61" s="9">
        <v>0</v>
      </c>
      <c r="N61" s="9"/>
      <c r="O61" s="9">
        <v>0</v>
      </c>
      <c r="P61" s="9"/>
      <c r="Q61" s="9">
        <v>359496</v>
      </c>
      <c r="R61" s="9"/>
      <c r="S61" s="9">
        <v>82500</v>
      </c>
      <c r="T61" s="9"/>
      <c r="U61" s="9">
        <v>10126234531</v>
      </c>
      <c r="V61" s="9"/>
      <c r="W61" s="9">
        <v>29481952401</v>
      </c>
      <c r="X61" s="9"/>
      <c r="Y61" s="10" t="s">
        <v>66</v>
      </c>
    </row>
    <row r="62" spans="1:25" x14ac:dyDescent="0.55000000000000004">
      <c r="A62" s="1" t="s">
        <v>115</v>
      </c>
      <c r="C62" s="9">
        <v>7396526</v>
      </c>
      <c r="D62" s="9"/>
      <c r="E62" s="9">
        <v>23083227630</v>
      </c>
      <c r="F62" s="9"/>
      <c r="G62" s="9">
        <v>46614955689.702003</v>
      </c>
      <c r="H62" s="9"/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7396526</v>
      </c>
      <c r="R62" s="9"/>
      <c r="S62" s="9">
        <v>5880</v>
      </c>
      <c r="T62" s="9"/>
      <c r="U62" s="9">
        <v>23083227630</v>
      </c>
      <c r="V62" s="9"/>
      <c r="W62" s="9">
        <v>43232798021.363998</v>
      </c>
      <c r="X62" s="9"/>
      <c r="Y62" s="10" t="s">
        <v>116</v>
      </c>
    </row>
    <row r="63" spans="1:25" x14ac:dyDescent="0.55000000000000004">
      <c r="A63" s="1" t="s">
        <v>117</v>
      </c>
      <c r="C63" s="9">
        <v>2134303</v>
      </c>
      <c r="D63" s="9"/>
      <c r="E63" s="9">
        <v>25184301107</v>
      </c>
      <c r="F63" s="9"/>
      <c r="G63" s="9">
        <v>18691330333.891499</v>
      </c>
      <c r="H63" s="9"/>
      <c r="I63" s="9">
        <v>0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v>2134303</v>
      </c>
      <c r="R63" s="9"/>
      <c r="S63" s="9">
        <v>6790</v>
      </c>
      <c r="T63" s="9"/>
      <c r="U63" s="9">
        <v>25184301107</v>
      </c>
      <c r="V63" s="9"/>
      <c r="W63" s="9">
        <v>14405690461.6485</v>
      </c>
      <c r="X63" s="9"/>
      <c r="Y63" s="10" t="s">
        <v>118</v>
      </c>
    </row>
    <row r="64" spans="1:25" x14ac:dyDescent="0.55000000000000004">
      <c r="A64" s="1" t="s">
        <v>119</v>
      </c>
      <c r="C64" s="9">
        <v>55628</v>
      </c>
      <c r="D64" s="9"/>
      <c r="E64" s="9">
        <v>820225714</v>
      </c>
      <c r="F64" s="9"/>
      <c r="G64" s="9">
        <v>1025206628.436</v>
      </c>
      <c r="H64" s="9"/>
      <c r="I64" s="9">
        <v>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v>55628</v>
      </c>
      <c r="R64" s="9"/>
      <c r="S64" s="9">
        <v>17910</v>
      </c>
      <c r="T64" s="9"/>
      <c r="U64" s="9">
        <v>820225714</v>
      </c>
      <c r="V64" s="9"/>
      <c r="W64" s="9">
        <v>990369509.99399996</v>
      </c>
      <c r="X64" s="9"/>
      <c r="Y64" s="10" t="s">
        <v>120</v>
      </c>
    </row>
    <row r="65" spans="1:25" x14ac:dyDescent="0.55000000000000004">
      <c r="A65" s="1" t="s">
        <v>121</v>
      </c>
      <c r="C65" s="9">
        <v>4323117</v>
      </c>
      <c r="D65" s="9"/>
      <c r="E65" s="9">
        <v>45724898968</v>
      </c>
      <c r="F65" s="9"/>
      <c r="G65" s="9">
        <v>36484878913.186501</v>
      </c>
      <c r="H65" s="9"/>
      <c r="I65" s="9">
        <v>0</v>
      </c>
      <c r="J65" s="9"/>
      <c r="K65" s="9">
        <v>0</v>
      </c>
      <c r="L65" s="9"/>
      <c r="M65" s="9">
        <v>0</v>
      </c>
      <c r="N65" s="9"/>
      <c r="O65" s="9">
        <v>0</v>
      </c>
      <c r="P65" s="9"/>
      <c r="Q65" s="9">
        <v>4323117</v>
      </c>
      <c r="R65" s="9"/>
      <c r="S65" s="9">
        <v>8660</v>
      </c>
      <c r="T65" s="9"/>
      <c r="U65" s="9">
        <v>45724898968</v>
      </c>
      <c r="V65" s="9"/>
      <c r="W65" s="9">
        <v>37215435970.341003</v>
      </c>
      <c r="X65" s="9"/>
      <c r="Y65" s="10" t="s">
        <v>122</v>
      </c>
    </row>
    <row r="66" spans="1:25" x14ac:dyDescent="0.55000000000000004">
      <c r="A66" s="1" t="s">
        <v>123</v>
      </c>
      <c r="C66" s="9">
        <v>10739221</v>
      </c>
      <c r="D66" s="9"/>
      <c r="E66" s="9">
        <v>36026483616</v>
      </c>
      <c r="F66" s="9"/>
      <c r="G66" s="9">
        <v>42263602312.162903</v>
      </c>
      <c r="H66" s="9"/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10739221</v>
      </c>
      <c r="R66" s="9"/>
      <c r="S66" s="9">
        <v>3392</v>
      </c>
      <c r="T66" s="9"/>
      <c r="U66" s="9">
        <v>36026483616</v>
      </c>
      <c r="V66" s="9"/>
      <c r="W66" s="9">
        <v>36210694378.0896</v>
      </c>
      <c r="X66" s="9"/>
      <c r="Y66" s="10" t="s">
        <v>124</v>
      </c>
    </row>
    <row r="67" spans="1:25" x14ac:dyDescent="0.55000000000000004">
      <c r="A67" s="1" t="s">
        <v>125</v>
      </c>
      <c r="C67" s="9">
        <v>250000</v>
      </c>
      <c r="D67" s="9"/>
      <c r="E67" s="9">
        <v>3453382827</v>
      </c>
      <c r="F67" s="9"/>
      <c r="G67" s="9">
        <v>3916557000</v>
      </c>
      <c r="H67" s="9"/>
      <c r="I67" s="9">
        <v>0</v>
      </c>
      <c r="J67" s="9"/>
      <c r="K67" s="9">
        <v>0</v>
      </c>
      <c r="L67" s="9"/>
      <c r="M67" s="9">
        <v>0</v>
      </c>
      <c r="N67" s="9"/>
      <c r="O67" s="9">
        <v>0</v>
      </c>
      <c r="P67" s="9"/>
      <c r="Q67" s="9">
        <v>250000</v>
      </c>
      <c r="R67" s="9"/>
      <c r="S67" s="9">
        <v>14020</v>
      </c>
      <c r="T67" s="9"/>
      <c r="U67" s="9">
        <v>3453382827</v>
      </c>
      <c r="V67" s="9"/>
      <c r="W67" s="9">
        <v>3484145250</v>
      </c>
      <c r="X67" s="9"/>
      <c r="Y67" s="10" t="s">
        <v>126</v>
      </c>
    </row>
    <row r="68" spans="1:25" x14ac:dyDescent="0.55000000000000004">
      <c r="A68" s="1" t="s">
        <v>127</v>
      </c>
      <c r="C68" s="9">
        <v>560162</v>
      </c>
      <c r="D68" s="9"/>
      <c r="E68" s="9">
        <v>17422562004</v>
      </c>
      <c r="F68" s="9"/>
      <c r="G68" s="9">
        <v>16036676239.68</v>
      </c>
      <c r="H68" s="9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560162</v>
      </c>
      <c r="R68" s="9"/>
      <c r="S68" s="9">
        <v>26200</v>
      </c>
      <c r="T68" s="9"/>
      <c r="U68" s="9">
        <v>17422562004</v>
      </c>
      <c r="V68" s="9"/>
      <c r="W68" s="9">
        <v>14588920745.82</v>
      </c>
      <c r="X68" s="9"/>
      <c r="Y68" s="10" t="s">
        <v>128</v>
      </c>
    </row>
    <row r="69" spans="1:25" x14ac:dyDescent="0.55000000000000004">
      <c r="A69" s="1" t="s">
        <v>129</v>
      </c>
      <c r="C69" s="9">
        <v>3868825</v>
      </c>
      <c r="D69" s="9"/>
      <c r="E69" s="9">
        <v>54419702716</v>
      </c>
      <c r="F69" s="9"/>
      <c r="G69" s="9">
        <v>27343677042.787498</v>
      </c>
      <c r="H69" s="9"/>
      <c r="I69" s="9">
        <v>0</v>
      </c>
      <c r="J69" s="9"/>
      <c r="K69" s="9">
        <v>0</v>
      </c>
      <c r="L69" s="9"/>
      <c r="M69" s="9">
        <v>0</v>
      </c>
      <c r="N69" s="9"/>
      <c r="O69" s="9">
        <v>0</v>
      </c>
      <c r="P69" s="9"/>
      <c r="Q69" s="9">
        <v>3868825</v>
      </c>
      <c r="R69" s="9"/>
      <c r="S69" s="9">
        <v>2628</v>
      </c>
      <c r="T69" s="9"/>
      <c r="U69" s="9">
        <v>18313895270</v>
      </c>
      <c r="V69" s="9"/>
      <c r="W69" s="9">
        <v>10106776831.004999</v>
      </c>
      <c r="X69" s="9"/>
      <c r="Y69" s="10" t="s">
        <v>130</v>
      </c>
    </row>
    <row r="70" spans="1:25" x14ac:dyDescent="0.55000000000000004">
      <c r="A70" s="1" t="s">
        <v>131</v>
      </c>
      <c r="C70" s="9">
        <v>3353456</v>
      </c>
      <c r="D70" s="9"/>
      <c r="E70" s="9">
        <v>10301412522</v>
      </c>
      <c r="F70" s="9"/>
      <c r="G70" s="9">
        <v>18867626622.287998</v>
      </c>
      <c r="H70" s="9"/>
      <c r="I70" s="9">
        <v>0</v>
      </c>
      <c r="J70" s="9"/>
      <c r="K70" s="9">
        <v>0</v>
      </c>
      <c r="L70" s="9"/>
      <c r="M70" s="9">
        <v>-1</v>
      </c>
      <c r="N70" s="9"/>
      <c r="O70" s="9">
        <v>1</v>
      </c>
      <c r="P70" s="9"/>
      <c r="Q70" s="9">
        <v>3353455</v>
      </c>
      <c r="R70" s="9"/>
      <c r="S70" s="9">
        <v>5090</v>
      </c>
      <c r="T70" s="9"/>
      <c r="U70" s="9">
        <v>10301409450</v>
      </c>
      <c r="V70" s="9"/>
      <c r="W70" s="9">
        <v>16967524888.5975</v>
      </c>
      <c r="X70" s="9"/>
      <c r="Y70" s="10" t="s">
        <v>132</v>
      </c>
    </row>
    <row r="71" spans="1:25" x14ac:dyDescent="0.55000000000000004">
      <c r="A71" s="1" t="s">
        <v>133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v>2514888</v>
      </c>
      <c r="J71" s="9"/>
      <c r="K71" s="9">
        <v>0</v>
      </c>
      <c r="L71" s="9"/>
      <c r="M71" s="9">
        <v>0</v>
      </c>
      <c r="N71" s="9"/>
      <c r="O71" s="9">
        <v>0</v>
      </c>
      <c r="P71" s="9"/>
      <c r="Q71" s="9">
        <v>2514888</v>
      </c>
      <c r="R71" s="9"/>
      <c r="S71" s="9">
        <v>2862</v>
      </c>
      <c r="T71" s="9"/>
      <c r="U71" s="9">
        <v>9393106680</v>
      </c>
      <c r="V71" s="9"/>
      <c r="W71" s="9">
        <v>7154783679.7368002</v>
      </c>
      <c r="X71" s="9"/>
      <c r="Y71" s="10" t="s">
        <v>106</v>
      </c>
    </row>
    <row r="72" spans="1:25" x14ac:dyDescent="0.55000000000000004">
      <c r="A72" s="1" t="s">
        <v>134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v>6305321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6305321</v>
      </c>
      <c r="R72" s="9"/>
      <c r="S72" s="9">
        <v>3465</v>
      </c>
      <c r="T72" s="9"/>
      <c r="U72" s="9">
        <v>26122944903</v>
      </c>
      <c r="V72" s="9"/>
      <c r="W72" s="9">
        <v>21717942038.2733</v>
      </c>
      <c r="X72" s="9"/>
      <c r="Y72" s="10" t="s">
        <v>135</v>
      </c>
    </row>
    <row r="73" spans="1:25" x14ac:dyDescent="0.55000000000000004">
      <c r="A73" s="1" t="s">
        <v>136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v>9672062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9672062</v>
      </c>
      <c r="R73" s="9"/>
      <c r="S73" s="9">
        <v>1628</v>
      </c>
      <c r="T73" s="9"/>
      <c r="U73" s="9">
        <v>36105807446</v>
      </c>
      <c r="V73" s="9"/>
      <c r="W73" s="9">
        <v>15652427540.230801</v>
      </c>
      <c r="X73" s="9"/>
      <c r="Y73" s="10" t="s">
        <v>54</v>
      </c>
    </row>
    <row r="74" spans="1:25" x14ac:dyDescent="0.55000000000000004">
      <c r="A74" s="1" t="s">
        <v>137</v>
      </c>
      <c r="C74" s="6" t="s">
        <v>137</v>
      </c>
      <c r="D74" s="6"/>
      <c r="E74" s="7">
        <f>SUM(E9:E73)</f>
        <v>1940501232472</v>
      </c>
      <c r="F74" s="6"/>
      <c r="G74" s="7">
        <f>SUM(G9:G73)</f>
        <v>2285428096751.1172</v>
      </c>
      <c r="H74" s="6"/>
      <c r="I74" s="6" t="s">
        <v>137</v>
      </c>
      <c r="J74" s="6"/>
      <c r="K74" s="7">
        <f>SUM(K9:K73)</f>
        <v>45236378645</v>
      </c>
      <c r="L74" s="6"/>
      <c r="M74" s="6" t="s">
        <v>137</v>
      </c>
      <c r="N74" s="6"/>
      <c r="O74" s="7">
        <f>SUM(O9:O73)</f>
        <v>8139281479</v>
      </c>
      <c r="P74" s="6"/>
      <c r="Q74" s="6" t="s">
        <v>137</v>
      </c>
      <c r="R74" s="6"/>
      <c r="S74" s="6" t="s">
        <v>137</v>
      </c>
      <c r="T74" s="6"/>
      <c r="U74" s="7">
        <f>SUM(U9:U73)</f>
        <v>1978932456042</v>
      </c>
      <c r="V74" s="6"/>
      <c r="W74" s="7">
        <f>SUM(W9:W73)</f>
        <v>2291552456410.2593</v>
      </c>
      <c r="X74" s="6"/>
      <c r="Y74" s="8" t="s">
        <v>138</v>
      </c>
    </row>
    <row r="75" spans="1:25" ht="24.75" thickTop="1" x14ac:dyDescent="0.55000000000000004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x14ac:dyDescent="0.55000000000000004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5"/>
      <c r="X76" s="6"/>
      <c r="Y76" s="6"/>
    </row>
    <row r="77" spans="1:25" x14ac:dyDescent="0.55000000000000004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5"/>
      <c r="X77" s="6"/>
      <c r="Y77" s="6"/>
    </row>
    <row r="78" spans="1:25" x14ac:dyDescent="0.55000000000000004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x14ac:dyDescent="0.55000000000000004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x14ac:dyDescent="0.55000000000000004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3:25" x14ac:dyDescent="0.55000000000000004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5"/>
  <sheetViews>
    <sheetView rightToLeft="1" topLeftCell="B55" workbookViewId="0">
      <selection activeCell="M74" sqref="M74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2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</row>
    <row r="3" spans="1:19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  <c r="F3" s="23" t="s">
        <v>169</v>
      </c>
      <c r="G3" s="23" t="s">
        <v>169</v>
      </c>
      <c r="H3" s="23" t="s">
        <v>169</v>
      </c>
      <c r="I3" s="23" t="s">
        <v>169</v>
      </c>
      <c r="J3" s="23" t="s">
        <v>169</v>
      </c>
      <c r="K3" s="23" t="s">
        <v>169</v>
      </c>
      <c r="L3" s="23" t="s">
        <v>169</v>
      </c>
      <c r="M3" s="23" t="s">
        <v>169</v>
      </c>
      <c r="N3" s="23" t="s">
        <v>169</v>
      </c>
      <c r="O3" s="23" t="s">
        <v>169</v>
      </c>
      <c r="P3" s="23" t="s">
        <v>169</v>
      </c>
      <c r="Q3" s="23" t="s">
        <v>169</v>
      </c>
      <c r="R3" s="23" t="s">
        <v>169</v>
      </c>
      <c r="S3" s="23" t="s">
        <v>169</v>
      </c>
    </row>
    <row r="4" spans="1:19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</row>
    <row r="6" spans="1:19" ht="24.75" x14ac:dyDescent="0.55000000000000004">
      <c r="A6" s="22" t="s">
        <v>3</v>
      </c>
      <c r="C6" s="22" t="s">
        <v>181</v>
      </c>
      <c r="D6" s="22" t="s">
        <v>181</v>
      </c>
      <c r="E6" s="22" t="s">
        <v>181</v>
      </c>
      <c r="F6" s="22" t="s">
        <v>181</v>
      </c>
      <c r="G6" s="22" t="s">
        <v>181</v>
      </c>
      <c r="I6" s="22" t="s">
        <v>171</v>
      </c>
      <c r="J6" s="22" t="s">
        <v>171</v>
      </c>
      <c r="K6" s="22" t="s">
        <v>171</v>
      </c>
      <c r="L6" s="22" t="s">
        <v>171</v>
      </c>
      <c r="M6" s="22" t="s">
        <v>171</v>
      </c>
      <c r="O6" s="22" t="s">
        <v>172</v>
      </c>
      <c r="P6" s="22" t="s">
        <v>172</v>
      </c>
      <c r="Q6" s="22" t="s">
        <v>172</v>
      </c>
      <c r="R6" s="22" t="s">
        <v>172</v>
      </c>
      <c r="S6" s="22" t="s">
        <v>172</v>
      </c>
    </row>
    <row r="7" spans="1:19" ht="24.75" x14ac:dyDescent="0.55000000000000004">
      <c r="A7" s="22" t="s">
        <v>3</v>
      </c>
      <c r="C7" s="22" t="s">
        <v>182</v>
      </c>
      <c r="E7" s="22" t="s">
        <v>183</v>
      </c>
      <c r="G7" s="22" t="s">
        <v>184</v>
      </c>
      <c r="I7" s="22" t="s">
        <v>185</v>
      </c>
      <c r="K7" s="22" t="s">
        <v>175</v>
      </c>
      <c r="M7" s="22" t="s">
        <v>186</v>
      </c>
      <c r="O7" s="22" t="s">
        <v>185</v>
      </c>
      <c r="Q7" s="22" t="s">
        <v>175</v>
      </c>
      <c r="S7" s="22" t="s">
        <v>186</v>
      </c>
    </row>
    <row r="8" spans="1:19" ht="24.75" x14ac:dyDescent="0.6">
      <c r="A8" s="2" t="s">
        <v>117</v>
      </c>
      <c r="C8" s="6" t="s">
        <v>187</v>
      </c>
      <c r="D8" s="6"/>
      <c r="E8" s="5">
        <v>4375708</v>
      </c>
      <c r="F8" s="6"/>
      <c r="G8" s="5">
        <v>1700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7438703600</v>
      </c>
      <c r="P8" s="6"/>
      <c r="Q8" s="5">
        <v>0</v>
      </c>
      <c r="R8" s="6"/>
      <c r="S8" s="5">
        <v>7438703600</v>
      </c>
    </row>
    <row r="9" spans="1:19" ht="24.75" x14ac:dyDescent="0.6">
      <c r="A9" s="2" t="s">
        <v>23</v>
      </c>
      <c r="C9" s="6" t="s">
        <v>188</v>
      </c>
      <c r="D9" s="6"/>
      <c r="E9" s="5">
        <v>20054362</v>
      </c>
      <c r="F9" s="6"/>
      <c r="G9" s="5">
        <v>82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1644457684</v>
      </c>
      <c r="P9" s="6"/>
      <c r="Q9" s="5">
        <v>0</v>
      </c>
      <c r="R9" s="6"/>
      <c r="S9" s="5">
        <v>1644457684</v>
      </c>
    </row>
    <row r="10" spans="1:19" ht="24.75" x14ac:dyDescent="0.6">
      <c r="A10" s="2" t="s">
        <v>74</v>
      </c>
      <c r="C10" s="6" t="s">
        <v>189</v>
      </c>
      <c r="D10" s="6"/>
      <c r="E10" s="5">
        <v>3495236</v>
      </c>
      <c r="F10" s="6"/>
      <c r="G10" s="5">
        <v>2920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10206089120</v>
      </c>
      <c r="P10" s="6"/>
      <c r="Q10" s="5">
        <v>0</v>
      </c>
      <c r="R10" s="6"/>
      <c r="S10" s="5">
        <v>10206089120</v>
      </c>
    </row>
    <row r="11" spans="1:19" ht="24.75" x14ac:dyDescent="0.6">
      <c r="A11" s="2" t="s">
        <v>72</v>
      </c>
      <c r="C11" s="6" t="s">
        <v>190</v>
      </c>
      <c r="D11" s="6"/>
      <c r="E11" s="5">
        <v>4798896</v>
      </c>
      <c r="F11" s="6"/>
      <c r="G11" s="5">
        <v>55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263939280</v>
      </c>
      <c r="P11" s="6"/>
      <c r="Q11" s="5">
        <v>6695389</v>
      </c>
      <c r="R11" s="6"/>
      <c r="S11" s="5">
        <v>257243891</v>
      </c>
    </row>
    <row r="12" spans="1:19" ht="24.75" x14ac:dyDescent="0.6">
      <c r="A12" s="2" t="s">
        <v>43</v>
      </c>
      <c r="C12" s="6" t="s">
        <v>191</v>
      </c>
      <c r="D12" s="6"/>
      <c r="E12" s="5">
        <v>5258122</v>
      </c>
      <c r="F12" s="6"/>
      <c r="G12" s="5">
        <v>500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2629061000</v>
      </c>
      <c r="P12" s="6"/>
      <c r="Q12" s="5">
        <v>0</v>
      </c>
      <c r="R12" s="6"/>
      <c r="S12" s="5">
        <v>2629061000</v>
      </c>
    </row>
    <row r="13" spans="1:19" ht="24.75" x14ac:dyDescent="0.6">
      <c r="A13" s="2" t="s">
        <v>45</v>
      </c>
      <c r="C13" s="6" t="s">
        <v>192</v>
      </c>
      <c r="D13" s="6"/>
      <c r="E13" s="5">
        <v>1636174</v>
      </c>
      <c r="F13" s="6"/>
      <c r="G13" s="5">
        <v>360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589022640</v>
      </c>
      <c r="P13" s="6"/>
      <c r="Q13" s="5">
        <v>0</v>
      </c>
      <c r="R13" s="6"/>
      <c r="S13" s="5">
        <v>589022640</v>
      </c>
    </row>
    <row r="14" spans="1:19" ht="24.75" x14ac:dyDescent="0.6">
      <c r="A14" s="2" t="s">
        <v>39</v>
      </c>
      <c r="C14" s="6" t="s">
        <v>193</v>
      </c>
      <c r="D14" s="6"/>
      <c r="E14" s="5">
        <v>1831817</v>
      </c>
      <c r="F14" s="6"/>
      <c r="G14" s="5">
        <v>3286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6019350662</v>
      </c>
      <c r="P14" s="6"/>
      <c r="Q14" s="5">
        <v>0</v>
      </c>
      <c r="R14" s="6"/>
      <c r="S14" s="5">
        <v>6019350662</v>
      </c>
    </row>
    <row r="15" spans="1:19" ht="24.75" x14ac:dyDescent="0.6">
      <c r="A15" s="2" t="s">
        <v>61</v>
      </c>
      <c r="C15" s="6" t="s">
        <v>194</v>
      </c>
      <c r="D15" s="6"/>
      <c r="E15" s="5">
        <v>1754782</v>
      </c>
      <c r="F15" s="6"/>
      <c r="G15" s="5">
        <v>1650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2895390300</v>
      </c>
      <c r="P15" s="6"/>
      <c r="Q15" s="5">
        <v>0</v>
      </c>
      <c r="R15" s="6"/>
      <c r="S15" s="5">
        <v>2895390300</v>
      </c>
    </row>
    <row r="16" spans="1:19" ht="24.75" x14ac:dyDescent="0.6">
      <c r="A16" s="2" t="s">
        <v>195</v>
      </c>
      <c r="C16" s="6" t="s">
        <v>196</v>
      </c>
      <c r="D16" s="6"/>
      <c r="E16" s="5">
        <v>1256254</v>
      </c>
      <c r="F16" s="6"/>
      <c r="G16" s="5">
        <v>1200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1507504800</v>
      </c>
      <c r="P16" s="6"/>
      <c r="Q16" s="5">
        <v>0</v>
      </c>
      <c r="R16" s="6"/>
      <c r="S16" s="5">
        <v>1507504800</v>
      </c>
    </row>
    <row r="17" spans="1:19" ht="24.75" x14ac:dyDescent="0.6">
      <c r="A17" s="2" t="s">
        <v>119</v>
      </c>
      <c r="C17" s="6" t="s">
        <v>197</v>
      </c>
      <c r="D17" s="6"/>
      <c r="E17" s="5">
        <v>55628</v>
      </c>
      <c r="F17" s="6"/>
      <c r="G17" s="5">
        <v>1000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55628000</v>
      </c>
      <c r="P17" s="6"/>
      <c r="Q17" s="5">
        <v>0</v>
      </c>
      <c r="R17" s="6"/>
      <c r="S17" s="5">
        <v>55628000</v>
      </c>
    </row>
    <row r="18" spans="1:19" ht="24.75" x14ac:dyDescent="0.6">
      <c r="A18" s="2" t="s">
        <v>198</v>
      </c>
      <c r="C18" s="6" t="s">
        <v>199</v>
      </c>
      <c r="D18" s="6"/>
      <c r="E18" s="5">
        <v>1526342</v>
      </c>
      <c r="F18" s="6"/>
      <c r="G18" s="5">
        <v>3570</v>
      </c>
      <c r="H18" s="6"/>
      <c r="I18" s="5">
        <v>0</v>
      </c>
      <c r="J18" s="6"/>
      <c r="K18" s="5">
        <v>0</v>
      </c>
      <c r="L18" s="6"/>
      <c r="M18" s="5">
        <v>0</v>
      </c>
      <c r="N18" s="6"/>
      <c r="O18" s="5">
        <v>5449040940</v>
      </c>
      <c r="P18" s="6"/>
      <c r="Q18" s="5">
        <v>0</v>
      </c>
      <c r="R18" s="6"/>
      <c r="S18" s="5">
        <v>5449040940</v>
      </c>
    </row>
    <row r="19" spans="1:19" ht="24.75" x14ac:dyDescent="0.6">
      <c r="A19" s="2" t="s">
        <v>121</v>
      </c>
      <c r="C19" s="6" t="s">
        <v>200</v>
      </c>
      <c r="D19" s="6"/>
      <c r="E19" s="5">
        <v>4930802</v>
      </c>
      <c r="F19" s="6"/>
      <c r="G19" s="5">
        <v>1110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5473190220</v>
      </c>
      <c r="P19" s="6"/>
      <c r="Q19" s="5">
        <v>0</v>
      </c>
      <c r="R19" s="6"/>
      <c r="S19" s="5">
        <v>5473190220</v>
      </c>
    </row>
    <row r="20" spans="1:19" ht="24.75" x14ac:dyDescent="0.6">
      <c r="A20" s="2" t="s">
        <v>123</v>
      </c>
      <c r="C20" s="6" t="s">
        <v>196</v>
      </c>
      <c r="D20" s="6"/>
      <c r="E20" s="5">
        <v>12333165</v>
      </c>
      <c r="F20" s="6"/>
      <c r="G20" s="5">
        <v>278</v>
      </c>
      <c r="H20" s="6"/>
      <c r="I20" s="5">
        <v>0</v>
      </c>
      <c r="J20" s="6"/>
      <c r="K20" s="5">
        <v>0</v>
      </c>
      <c r="L20" s="6"/>
      <c r="M20" s="5">
        <v>0</v>
      </c>
      <c r="N20" s="6"/>
      <c r="O20" s="5">
        <v>3428619870</v>
      </c>
      <c r="P20" s="6"/>
      <c r="Q20" s="5">
        <v>0</v>
      </c>
      <c r="R20" s="6"/>
      <c r="S20" s="5">
        <v>3428619870</v>
      </c>
    </row>
    <row r="21" spans="1:19" ht="24.75" x14ac:dyDescent="0.6">
      <c r="A21" s="2" t="s">
        <v>80</v>
      </c>
      <c r="C21" s="6" t="s">
        <v>201</v>
      </c>
      <c r="D21" s="6"/>
      <c r="E21" s="5">
        <v>2159716</v>
      </c>
      <c r="F21" s="6"/>
      <c r="G21" s="5">
        <v>6350</v>
      </c>
      <c r="H21" s="6"/>
      <c r="I21" s="5">
        <v>0</v>
      </c>
      <c r="J21" s="6"/>
      <c r="K21" s="5">
        <v>0</v>
      </c>
      <c r="L21" s="6"/>
      <c r="M21" s="5">
        <v>0</v>
      </c>
      <c r="N21" s="6"/>
      <c r="O21" s="5">
        <v>13714196600</v>
      </c>
      <c r="P21" s="6"/>
      <c r="Q21" s="5">
        <v>0</v>
      </c>
      <c r="R21" s="6"/>
      <c r="S21" s="5">
        <v>13714196600</v>
      </c>
    </row>
    <row r="22" spans="1:19" ht="24.75" x14ac:dyDescent="0.6">
      <c r="A22" s="2" t="s">
        <v>33</v>
      </c>
      <c r="C22" s="6" t="s">
        <v>202</v>
      </c>
      <c r="D22" s="6"/>
      <c r="E22" s="5">
        <v>2548201</v>
      </c>
      <c r="F22" s="6"/>
      <c r="G22" s="5">
        <v>1680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4280977680</v>
      </c>
      <c r="P22" s="6"/>
      <c r="Q22" s="5">
        <v>0</v>
      </c>
      <c r="R22" s="6"/>
      <c r="S22" s="5">
        <v>4280977680</v>
      </c>
    </row>
    <row r="23" spans="1:19" ht="24.75" x14ac:dyDescent="0.6">
      <c r="A23" s="2" t="s">
        <v>29</v>
      </c>
      <c r="C23" s="6" t="s">
        <v>196</v>
      </c>
      <c r="D23" s="6"/>
      <c r="E23" s="5">
        <v>17590946</v>
      </c>
      <c r="F23" s="6"/>
      <c r="G23" s="5">
        <v>610</v>
      </c>
      <c r="H23" s="6"/>
      <c r="I23" s="5">
        <v>0</v>
      </c>
      <c r="J23" s="6"/>
      <c r="K23" s="5">
        <v>0</v>
      </c>
      <c r="L23" s="6"/>
      <c r="M23" s="5">
        <v>0</v>
      </c>
      <c r="N23" s="6"/>
      <c r="O23" s="5">
        <v>10730477060</v>
      </c>
      <c r="P23" s="6"/>
      <c r="Q23" s="5">
        <v>0</v>
      </c>
      <c r="R23" s="6"/>
      <c r="S23" s="5">
        <v>10730477060</v>
      </c>
    </row>
    <row r="24" spans="1:19" ht="24.75" x14ac:dyDescent="0.6">
      <c r="A24" s="2" t="s">
        <v>76</v>
      </c>
      <c r="C24" s="6" t="s">
        <v>203</v>
      </c>
      <c r="D24" s="6"/>
      <c r="E24" s="5">
        <v>2066396</v>
      </c>
      <c r="F24" s="6"/>
      <c r="G24" s="5">
        <v>240</v>
      </c>
      <c r="H24" s="6"/>
      <c r="I24" s="5">
        <v>0</v>
      </c>
      <c r="J24" s="6"/>
      <c r="K24" s="5">
        <v>0</v>
      </c>
      <c r="L24" s="6"/>
      <c r="M24" s="5">
        <v>0</v>
      </c>
      <c r="N24" s="6"/>
      <c r="O24" s="5">
        <v>495935040</v>
      </c>
      <c r="P24" s="6"/>
      <c r="Q24" s="5">
        <v>0</v>
      </c>
      <c r="R24" s="6"/>
      <c r="S24" s="5">
        <v>495935040</v>
      </c>
    </row>
    <row r="25" spans="1:19" ht="24.75" x14ac:dyDescent="0.6">
      <c r="A25" s="2" t="s">
        <v>101</v>
      </c>
      <c r="C25" s="6" t="s">
        <v>196</v>
      </c>
      <c r="D25" s="6"/>
      <c r="E25" s="5">
        <v>33339574</v>
      </c>
      <c r="F25" s="6"/>
      <c r="G25" s="5">
        <v>400</v>
      </c>
      <c r="H25" s="6"/>
      <c r="I25" s="5">
        <v>0</v>
      </c>
      <c r="J25" s="6"/>
      <c r="K25" s="5">
        <v>0</v>
      </c>
      <c r="L25" s="6"/>
      <c r="M25" s="5">
        <v>0</v>
      </c>
      <c r="N25" s="6"/>
      <c r="O25" s="5">
        <v>13335829600</v>
      </c>
      <c r="P25" s="6"/>
      <c r="Q25" s="5">
        <v>0</v>
      </c>
      <c r="R25" s="6"/>
      <c r="S25" s="5">
        <v>13335829600</v>
      </c>
    </row>
    <row r="26" spans="1:19" ht="24.75" x14ac:dyDescent="0.6">
      <c r="A26" s="2" t="s">
        <v>98</v>
      </c>
      <c r="C26" s="6" t="s">
        <v>196</v>
      </c>
      <c r="D26" s="6"/>
      <c r="E26" s="5">
        <v>14516877</v>
      </c>
      <c r="F26" s="6"/>
      <c r="G26" s="5">
        <v>255</v>
      </c>
      <c r="H26" s="6"/>
      <c r="I26" s="5">
        <v>0</v>
      </c>
      <c r="J26" s="6"/>
      <c r="K26" s="5">
        <v>0</v>
      </c>
      <c r="L26" s="6"/>
      <c r="M26" s="5">
        <v>0</v>
      </c>
      <c r="N26" s="6"/>
      <c r="O26" s="5">
        <v>3701803635</v>
      </c>
      <c r="P26" s="6"/>
      <c r="Q26" s="5">
        <v>0</v>
      </c>
      <c r="R26" s="6"/>
      <c r="S26" s="5">
        <v>3701803635</v>
      </c>
    </row>
    <row r="27" spans="1:19" ht="24.75" x14ac:dyDescent="0.6">
      <c r="A27" s="2" t="s">
        <v>99</v>
      </c>
      <c r="C27" s="6" t="s">
        <v>204</v>
      </c>
      <c r="D27" s="6"/>
      <c r="E27" s="5">
        <v>11047323</v>
      </c>
      <c r="F27" s="6"/>
      <c r="G27" s="5">
        <v>270</v>
      </c>
      <c r="H27" s="6"/>
      <c r="I27" s="5">
        <v>0</v>
      </c>
      <c r="J27" s="6"/>
      <c r="K27" s="5">
        <v>0</v>
      </c>
      <c r="L27" s="6"/>
      <c r="M27" s="5">
        <v>0</v>
      </c>
      <c r="N27" s="6"/>
      <c r="O27" s="5">
        <v>2982777210</v>
      </c>
      <c r="P27" s="6"/>
      <c r="Q27" s="5">
        <v>0</v>
      </c>
      <c r="R27" s="6"/>
      <c r="S27" s="5">
        <v>2982777210</v>
      </c>
    </row>
    <row r="28" spans="1:19" ht="24.75" x14ac:dyDescent="0.6">
      <c r="A28" s="2" t="s">
        <v>78</v>
      </c>
      <c r="C28" s="6" t="s">
        <v>197</v>
      </c>
      <c r="D28" s="6"/>
      <c r="E28" s="5">
        <v>1593635</v>
      </c>
      <c r="F28" s="6"/>
      <c r="G28" s="5">
        <v>4070</v>
      </c>
      <c r="H28" s="6"/>
      <c r="I28" s="5">
        <v>0</v>
      </c>
      <c r="J28" s="6"/>
      <c r="K28" s="5">
        <v>0</v>
      </c>
      <c r="L28" s="6"/>
      <c r="M28" s="5">
        <v>0</v>
      </c>
      <c r="N28" s="6"/>
      <c r="O28" s="5">
        <v>6486094450</v>
      </c>
      <c r="P28" s="6"/>
      <c r="Q28" s="5">
        <v>0</v>
      </c>
      <c r="R28" s="6"/>
      <c r="S28" s="5">
        <v>6486094450</v>
      </c>
    </row>
    <row r="29" spans="1:19" ht="24.75" x14ac:dyDescent="0.6">
      <c r="A29" s="2" t="s">
        <v>205</v>
      </c>
      <c r="C29" s="6" t="s">
        <v>206</v>
      </c>
      <c r="D29" s="6"/>
      <c r="E29" s="5">
        <v>29250796</v>
      </c>
      <c r="F29" s="6"/>
      <c r="G29" s="5">
        <v>82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2398565272</v>
      </c>
      <c r="P29" s="6"/>
      <c r="Q29" s="5">
        <v>0</v>
      </c>
      <c r="R29" s="6"/>
      <c r="S29" s="5">
        <v>2398565272</v>
      </c>
    </row>
    <row r="30" spans="1:19" ht="24.75" x14ac:dyDescent="0.6">
      <c r="A30" s="2" t="s">
        <v>41</v>
      </c>
      <c r="C30" s="6" t="s">
        <v>204</v>
      </c>
      <c r="D30" s="6"/>
      <c r="E30" s="5">
        <v>7549334</v>
      </c>
      <c r="F30" s="6"/>
      <c r="G30" s="5">
        <v>1420</v>
      </c>
      <c r="H30" s="6"/>
      <c r="I30" s="5">
        <v>0</v>
      </c>
      <c r="J30" s="6"/>
      <c r="K30" s="5">
        <v>0</v>
      </c>
      <c r="L30" s="6"/>
      <c r="M30" s="5">
        <v>0</v>
      </c>
      <c r="N30" s="6"/>
      <c r="O30" s="5">
        <v>10720054280</v>
      </c>
      <c r="P30" s="6"/>
      <c r="Q30" s="5">
        <v>0</v>
      </c>
      <c r="R30" s="6"/>
      <c r="S30" s="5">
        <v>10720054280</v>
      </c>
    </row>
    <row r="31" spans="1:19" ht="24.75" x14ac:dyDescent="0.6">
      <c r="A31" s="2" t="s">
        <v>107</v>
      </c>
      <c r="C31" s="6" t="s">
        <v>207</v>
      </c>
      <c r="D31" s="6"/>
      <c r="E31" s="5">
        <v>871318</v>
      </c>
      <c r="F31" s="6"/>
      <c r="G31" s="5">
        <v>7240</v>
      </c>
      <c r="H31" s="6"/>
      <c r="I31" s="5">
        <v>0</v>
      </c>
      <c r="J31" s="6"/>
      <c r="K31" s="5">
        <v>0</v>
      </c>
      <c r="L31" s="6"/>
      <c r="M31" s="5">
        <v>0</v>
      </c>
      <c r="N31" s="6"/>
      <c r="O31" s="5">
        <v>6308342320</v>
      </c>
      <c r="P31" s="6"/>
      <c r="Q31" s="5">
        <v>0</v>
      </c>
      <c r="R31" s="6"/>
      <c r="S31" s="5">
        <v>6308342320</v>
      </c>
    </row>
    <row r="32" spans="1:19" ht="24.75" x14ac:dyDescent="0.6">
      <c r="A32" s="2" t="s">
        <v>114</v>
      </c>
      <c r="C32" s="6" t="s">
        <v>192</v>
      </c>
      <c r="D32" s="6"/>
      <c r="E32" s="5">
        <v>359496</v>
      </c>
      <c r="F32" s="6"/>
      <c r="G32" s="5">
        <v>9500</v>
      </c>
      <c r="H32" s="6"/>
      <c r="I32" s="5">
        <v>0</v>
      </c>
      <c r="J32" s="6"/>
      <c r="K32" s="5">
        <v>0</v>
      </c>
      <c r="L32" s="6"/>
      <c r="M32" s="5">
        <v>0</v>
      </c>
      <c r="N32" s="6"/>
      <c r="O32" s="5">
        <v>3415212000</v>
      </c>
      <c r="P32" s="6"/>
      <c r="Q32" s="5">
        <v>0</v>
      </c>
      <c r="R32" s="6"/>
      <c r="S32" s="5">
        <v>3415212000</v>
      </c>
    </row>
    <row r="33" spans="1:19" ht="24.75" x14ac:dyDescent="0.6">
      <c r="A33" s="2" t="s">
        <v>85</v>
      </c>
      <c r="C33" s="6" t="s">
        <v>196</v>
      </c>
      <c r="D33" s="6"/>
      <c r="E33" s="5">
        <v>10733254</v>
      </c>
      <c r="F33" s="6"/>
      <c r="G33" s="5">
        <v>537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5763757398</v>
      </c>
      <c r="P33" s="6"/>
      <c r="Q33" s="5">
        <v>0</v>
      </c>
      <c r="R33" s="6"/>
      <c r="S33" s="5">
        <v>5763757398</v>
      </c>
    </row>
    <row r="34" spans="1:19" ht="24.75" x14ac:dyDescent="0.6">
      <c r="A34" s="2" t="s">
        <v>115</v>
      </c>
      <c r="C34" s="6" t="s">
        <v>208</v>
      </c>
      <c r="D34" s="6"/>
      <c r="E34" s="5">
        <v>8150143</v>
      </c>
      <c r="F34" s="6"/>
      <c r="G34" s="5">
        <v>600</v>
      </c>
      <c r="H34" s="6"/>
      <c r="I34" s="5">
        <v>0</v>
      </c>
      <c r="J34" s="6"/>
      <c r="K34" s="5">
        <v>0</v>
      </c>
      <c r="L34" s="6"/>
      <c r="M34" s="5">
        <v>0</v>
      </c>
      <c r="N34" s="6"/>
      <c r="O34" s="5">
        <v>4890085800</v>
      </c>
      <c r="P34" s="6"/>
      <c r="Q34" s="5">
        <v>0</v>
      </c>
      <c r="R34" s="6"/>
      <c r="S34" s="5">
        <v>4890085800</v>
      </c>
    </row>
    <row r="35" spans="1:19" ht="24.75" x14ac:dyDescent="0.6">
      <c r="A35" s="2" t="s">
        <v>129</v>
      </c>
      <c r="C35" s="6" t="s">
        <v>189</v>
      </c>
      <c r="D35" s="6"/>
      <c r="E35" s="5">
        <v>3819987</v>
      </c>
      <c r="F35" s="6"/>
      <c r="G35" s="5">
        <v>2170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8289371790</v>
      </c>
      <c r="P35" s="6"/>
      <c r="Q35" s="5">
        <v>0</v>
      </c>
      <c r="R35" s="6"/>
      <c r="S35" s="5">
        <v>8289371790</v>
      </c>
    </row>
    <row r="36" spans="1:19" ht="24.75" x14ac:dyDescent="0.6">
      <c r="A36" s="2" t="s">
        <v>47</v>
      </c>
      <c r="C36" s="6" t="s">
        <v>209</v>
      </c>
      <c r="D36" s="6"/>
      <c r="E36" s="5">
        <v>6016116</v>
      </c>
      <c r="F36" s="6"/>
      <c r="G36" s="5">
        <v>2160</v>
      </c>
      <c r="H36" s="6"/>
      <c r="I36" s="5">
        <v>0</v>
      </c>
      <c r="J36" s="6"/>
      <c r="K36" s="5">
        <v>0</v>
      </c>
      <c r="L36" s="6"/>
      <c r="M36" s="5">
        <v>0</v>
      </c>
      <c r="N36" s="6"/>
      <c r="O36" s="5">
        <v>12994810560</v>
      </c>
      <c r="P36" s="6"/>
      <c r="Q36" s="5">
        <v>0</v>
      </c>
      <c r="R36" s="6"/>
      <c r="S36" s="5">
        <v>12994810560</v>
      </c>
    </row>
    <row r="37" spans="1:19" ht="24.75" x14ac:dyDescent="0.6">
      <c r="A37" s="2" t="s">
        <v>59</v>
      </c>
      <c r="C37" s="6" t="s">
        <v>210</v>
      </c>
      <c r="D37" s="6"/>
      <c r="E37" s="5">
        <v>1091408</v>
      </c>
      <c r="F37" s="6"/>
      <c r="G37" s="5">
        <v>2300</v>
      </c>
      <c r="H37" s="6"/>
      <c r="I37" s="5">
        <v>0</v>
      </c>
      <c r="J37" s="6"/>
      <c r="K37" s="5">
        <v>0</v>
      </c>
      <c r="L37" s="6"/>
      <c r="M37" s="5">
        <v>0</v>
      </c>
      <c r="N37" s="6"/>
      <c r="O37" s="5">
        <v>2510238400</v>
      </c>
      <c r="P37" s="6"/>
      <c r="Q37" s="5">
        <v>0</v>
      </c>
      <c r="R37" s="6"/>
      <c r="S37" s="5">
        <v>2510238400</v>
      </c>
    </row>
    <row r="38" spans="1:19" ht="24.75" x14ac:dyDescent="0.6">
      <c r="A38" s="2" t="s">
        <v>103</v>
      </c>
      <c r="C38" s="6" t="s">
        <v>211</v>
      </c>
      <c r="D38" s="6"/>
      <c r="E38" s="5">
        <v>4020453</v>
      </c>
      <c r="F38" s="6"/>
      <c r="G38" s="5">
        <v>1630</v>
      </c>
      <c r="H38" s="6"/>
      <c r="I38" s="5">
        <v>0</v>
      </c>
      <c r="J38" s="6"/>
      <c r="K38" s="5">
        <v>0</v>
      </c>
      <c r="L38" s="6"/>
      <c r="M38" s="5">
        <v>0</v>
      </c>
      <c r="N38" s="6"/>
      <c r="O38" s="5">
        <v>6553338390</v>
      </c>
      <c r="P38" s="6"/>
      <c r="Q38" s="5">
        <v>0</v>
      </c>
      <c r="R38" s="6"/>
      <c r="S38" s="5">
        <v>6553338390</v>
      </c>
    </row>
    <row r="39" spans="1:19" ht="24.75" x14ac:dyDescent="0.6">
      <c r="A39" s="2" t="s">
        <v>131</v>
      </c>
      <c r="C39" s="6" t="s">
        <v>212</v>
      </c>
      <c r="D39" s="6"/>
      <c r="E39" s="5">
        <v>2399288</v>
      </c>
      <c r="F39" s="6"/>
      <c r="G39" s="5">
        <v>1000</v>
      </c>
      <c r="H39" s="6"/>
      <c r="I39" s="5">
        <v>2399288000</v>
      </c>
      <c r="J39" s="6"/>
      <c r="K39" s="5">
        <v>150917987</v>
      </c>
      <c r="L39" s="6"/>
      <c r="M39" s="5">
        <v>2248370013</v>
      </c>
      <c r="N39" s="6"/>
      <c r="O39" s="5">
        <v>2399288000</v>
      </c>
      <c r="P39" s="6"/>
      <c r="Q39" s="5">
        <v>150917987</v>
      </c>
      <c r="R39" s="6"/>
      <c r="S39" s="5">
        <v>2248370013</v>
      </c>
    </row>
    <row r="40" spans="1:19" ht="24.75" x14ac:dyDescent="0.6">
      <c r="A40" s="2" t="s">
        <v>37</v>
      </c>
      <c r="C40" s="6" t="s">
        <v>213</v>
      </c>
      <c r="D40" s="6"/>
      <c r="E40" s="5">
        <v>1479673</v>
      </c>
      <c r="F40" s="6"/>
      <c r="G40" s="5">
        <v>4660</v>
      </c>
      <c r="H40" s="6"/>
      <c r="I40" s="5">
        <v>0</v>
      </c>
      <c r="J40" s="6"/>
      <c r="K40" s="5">
        <v>0</v>
      </c>
      <c r="L40" s="6"/>
      <c r="M40" s="5">
        <v>0</v>
      </c>
      <c r="N40" s="6"/>
      <c r="O40" s="5">
        <v>6895276180</v>
      </c>
      <c r="P40" s="6"/>
      <c r="Q40" s="5">
        <v>0</v>
      </c>
      <c r="R40" s="6"/>
      <c r="S40" s="5">
        <v>6895276180</v>
      </c>
    </row>
    <row r="41" spans="1:19" ht="24.75" x14ac:dyDescent="0.6">
      <c r="A41" s="2" t="s">
        <v>214</v>
      </c>
      <c r="C41" s="6" t="s">
        <v>189</v>
      </c>
      <c r="D41" s="6"/>
      <c r="E41" s="5">
        <v>11503598</v>
      </c>
      <c r="F41" s="6"/>
      <c r="G41" s="5">
        <v>388</v>
      </c>
      <c r="H41" s="6"/>
      <c r="I41" s="5">
        <v>0</v>
      </c>
      <c r="J41" s="6"/>
      <c r="K41" s="5">
        <v>0</v>
      </c>
      <c r="L41" s="6"/>
      <c r="M41" s="5">
        <v>0</v>
      </c>
      <c r="N41" s="6"/>
      <c r="O41" s="5">
        <v>4463396024</v>
      </c>
      <c r="P41" s="6"/>
      <c r="Q41" s="5">
        <v>0</v>
      </c>
      <c r="R41" s="6"/>
      <c r="S41" s="5">
        <v>4463396024</v>
      </c>
    </row>
    <row r="42" spans="1:19" ht="24.75" x14ac:dyDescent="0.6">
      <c r="A42" s="2" t="s">
        <v>94</v>
      </c>
      <c r="C42" s="6" t="s">
        <v>215</v>
      </c>
      <c r="D42" s="6"/>
      <c r="E42" s="5">
        <v>2581089</v>
      </c>
      <c r="F42" s="6"/>
      <c r="G42" s="5">
        <v>4500</v>
      </c>
      <c r="H42" s="6"/>
      <c r="I42" s="5">
        <v>0</v>
      </c>
      <c r="J42" s="6"/>
      <c r="K42" s="5">
        <v>0</v>
      </c>
      <c r="L42" s="6"/>
      <c r="M42" s="5">
        <v>0</v>
      </c>
      <c r="N42" s="6"/>
      <c r="O42" s="5">
        <v>11614900500</v>
      </c>
      <c r="P42" s="6"/>
      <c r="Q42" s="5">
        <v>0</v>
      </c>
      <c r="R42" s="6"/>
      <c r="S42" s="5">
        <v>11614900500</v>
      </c>
    </row>
    <row r="43" spans="1:19" ht="24.75" x14ac:dyDescent="0.6">
      <c r="A43" s="2" t="s">
        <v>216</v>
      </c>
      <c r="C43" s="6" t="s">
        <v>217</v>
      </c>
      <c r="D43" s="6"/>
      <c r="E43" s="5">
        <v>4679999</v>
      </c>
      <c r="F43" s="6"/>
      <c r="G43" s="5">
        <v>260</v>
      </c>
      <c r="H43" s="6"/>
      <c r="I43" s="5">
        <v>0</v>
      </c>
      <c r="J43" s="6"/>
      <c r="K43" s="5">
        <v>0</v>
      </c>
      <c r="L43" s="6"/>
      <c r="M43" s="5">
        <v>0</v>
      </c>
      <c r="N43" s="6"/>
      <c r="O43" s="5">
        <v>1216799740</v>
      </c>
      <c r="P43" s="6"/>
      <c r="Q43" s="5">
        <v>0</v>
      </c>
      <c r="R43" s="6"/>
      <c r="S43" s="5">
        <v>1216799740</v>
      </c>
    </row>
    <row r="44" spans="1:19" ht="24.75" x14ac:dyDescent="0.6">
      <c r="A44" s="2" t="s">
        <v>53</v>
      </c>
      <c r="C44" s="6" t="s">
        <v>202</v>
      </c>
      <c r="D44" s="6"/>
      <c r="E44" s="5">
        <v>27489021</v>
      </c>
      <c r="F44" s="6"/>
      <c r="G44" s="5">
        <v>120</v>
      </c>
      <c r="H44" s="6"/>
      <c r="I44" s="5">
        <v>0</v>
      </c>
      <c r="J44" s="6"/>
      <c r="K44" s="5">
        <v>0</v>
      </c>
      <c r="L44" s="6"/>
      <c r="M44" s="5">
        <v>0</v>
      </c>
      <c r="N44" s="6"/>
      <c r="O44" s="5">
        <v>3298682520</v>
      </c>
      <c r="P44" s="6"/>
      <c r="Q44" s="5">
        <v>0</v>
      </c>
      <c r="R44" s="6"/>
      <c r="S44" s="5">
        <v>3298682520</v>
      </c>
    </row>
    <row r="45" spans="1:19" ht="24.75" x14ac:dyDescent="0.6">
      <c r="A45" s="2" t="s">
        <v>35</v>
      </c>
      <c r="C45" s="6" t="s">
        <v>218</v>
      </c>
      <c r="D45" s="6"/>
      <c r="E45" s="5">
        <v>6565556</v>
      </c>
      <c r="F45" s="6"/>
      <c r="G45" s="5">
        <v>1900</v>
      </c>
      <c r="H45" s="6"/>
      <c r="I45" s="5">
        <v>0</v>
      </c>
      <c r="J45" s="6"/>
      <c r="K45" s="5">
        <v>0</v>
      </c>
      <c r="L45" s="6"/>
      <c r="M45" s="5">
        <v>0</v>
      </c>
      <c r="N45" s="6"/>
      <c r="O45" s="5">
        <v>12474556400</v>
      </c>
      <c r="P45" s="6"/>
      <c r="Q45" s="5">
        <v>0</v>
      </c>
      <c r="R45" s="6"/>
      <c r="S45" s="5">
        <v>12474556400</v>
      </c>
    </row>
    <row r="46" spans="1:19" ht="24.75" x14ac:dyDescent="0.6">
      <c r="A46" s="2" t="s">
        <v>71</v>
      </c>
      <c r="C46" s="6" t="s">
        <v>219</v>
      </c>
      <c r="D46" s="6"/>
      <c r="E46" s="5">
        <v>5754912</v>
      </c>
      <c r="F46" s="6"/>
      <c r="G46" s="5">
        <v>550</v>
      </c>
      <c r="H46" s="6"/>
      <c r="I46" s="5">
        <v>0</v>
      </c>
      <c r="J46" s="6"/>
      <c r="K46" s="5">
        <v>0</v>
      </c>
      <c r="L46" s="6"/>
      <c r="M46" s="5">
        <v>0</v>
      </c>
      <c r="N46" s="6"/>
      <c r="O46" s="5">
        <v>3165201600</v>
      </c>
      <c r="P46" s="6"/>
      <c r="Q46" s="5">
        <v>0</v>
      </c>
      <c r="R46" s="6"/>
      <c r="S46" s="5">
        <v>3165201600</v>
      </c>
    </row>
    <row r="47" spans="1:19" ht="24.75" x14ac:dyDescent="0.6">
      <c r="A47" s="2" t="s">
        <v>220</v>
      </c>
      <c r="C47" s="6" t="s">
        <v>213</v>
      </c>
      <c r="D47" s="6"/>
      <c r="E47" s="5">
        <v>984691</v>
      </c>
      <c r="F47" s="6"/>
      <c r="G47" s="5">
        <v>7000</v>
      </c>
      <c r="H47" s="6"/>
      <c r="I47" s="5">
        <v>0</v>
      </c>
      <c r="J47" s="6"/>
      <c r="K47" s="5">
        <v>0</v>
      </c>
      <c r="L47" s="6"/>
      <c r="M47" s="5">
        <v>0</v>
      </c>
      <c r="N47" s="6"/>
      <c r="O47" s="5">
        <v>6892837000</v>
      </c>
      <c r="P47" s="6"/>
      <c r="Q47" s="5">
        <v>0</v>
      </c>
      <c r="R47" s="6"/>
      <c r="S47" s="5">
        <v>6892837000</v>
      </c>
    </row>
    <row r="48" spans="1:19" ht="24.75" x14ac:dyDescent="0.6">
      <c r="A48" s="2" t="s">
        <v>67</v>
      </c>
      <c r="C48" s="6" t="s">
        <v>221</v>
      </c>
      <c r="D48" s="6"/>
      <c r="E48" s="5">
        <v>2375443</v>
      </c>
      <c r="F48" s="6"/>
      <c r="G48" s="5">
        <v>2280</v>
      </c>
      <c r="H48" s="6"/>
      <c r="I48" s="5">
        <v>0</v>
      </c>
      <c r="J48" s="6"/>
      <c r="K48" s="5">
        <v>0</v>
      </c>
      <c r="L48" s="6"/>
      <c r="M48" s="5">
        <v>0</v>
      </c>
      <c r="N48" s="6"/>
      <c r="O48" s="5">
        <v>5416010040</v>
      </c>
      <c r="P48" s="6"/>
      <c r="Q48" s="5">
        <v>0</v>
      </c>
      <c r="R48" s="6"/>
      <c r="S48" s="5">
        <v>5416010040</v>
      </c>
    </row>
    <row r="49" spans="1:19" ht="24.75" x14ac:dyDescent="0.6">
      <c r="A49" s="2" t="s">
        <v>15</v>
      </c>
      <c r="C49" s="6" t="s">
        <v>222</v>
      </c>
      <c r="D49" s="6"/>
      <c r="E49" s="5">
        <v>4000000</v>
      </c>
      <c r="F49" s="6"/>
      <c r="G49" s="5">
        <v>850</v>
      </c>
      <c r="H49" s="6"/>
      <c r="I49" s="5">
        <v>0</v>
      </c>
      <c r="J49" s="6"/>
      <c r="K49" s="5">
        <v>0</v>
      </c>
      <c r="L49" s="6"/>
      <c r="M49" s="5">
        <v>0</v>
      </c>
      <c r="N49" s="6"/>
      <c r="O49" s="5">
        <v>3400000000</v>
      </c>
      <c r="P49" s="6"/>
      <c r="Q49" s="5">
        <v>0</v>
      </c>
      <c r="R49" s="6"/>
      <c r="S49" s="5">
        <v>3400000000</v>
      </c>
    </row>
    <row r="50" spans="1:19" ht="24.75" x14ac:dyDescent="0.6">
      <c r="A50" s="2" t="s">
        <v>96</v>
      </c>
      <c r="C50" s="6" t="s">
        <v>187</v>
      </c>
      <c r="D50" s="6"/>
      <c r="E50" s="5">
        <v>1548344</v>
      </c>
      <c r="F50" s="6"/>
      <c r="G50" s="5">
        <v>130</v>
      </c>
      <c r="H50" s="6"/>
      <c r="I50" s="5">
        <v>0</v>
      </c>
      <c r="J50" s="6"/>
      <c r="K50" s="5">
        <v>0</v>
      </c>
      <c r="L50" s="6"/>
      <c r="M50" s="5">
        <v>0</v>
      </c>
      <c r="N50" s="6"/>
      <c r="O50" s="5">
        <v>201284720</v>
      </c>
      <c r="P50" s="6"/>
      <c r="Q50" s="5">
        <v>0</v>
      </c>
      <c r="R50" s="6"/>
      <c r="S50" s="5">
        <v>201284720</v>
      </c>
    </row>
    <row r="51" spans="1:19" ht="24.75" x14ac:dyDescent="0.6">
      <c r="A51" s="2" t="s">
        <v>92</v>
      </c>
      <c r="C51" s="6" t="s">
        <v>192</v>
      </c>
      <c r="D51" s="6"/>
      <c r="E51" s="5">
        <v>21952854</v>
      </c>
      <c r="F51" s="6"/>
      <c r="G51" s="5">
        <v>12</v>
      </c>
      <c r="H51" s="6"/>
      <c r="I51" s="5">
        <v>0</v>
      </c>
      <c r="J51" s="6"/>
      <c r="K51" s="5">
        <v>0</v>
      </c>
      <c r="L51" s="6"/>
      <c r="M51" s="5">
        <v>0</v>
      </c>
      <c r="N51" s="6"/>
      <c r="O51" s="5">
        <v>263434248</v>
      </c>
      <c r="P51" s="6"/>
      <c r="Q51" s="5">
        <v>0</v>
      </c>
      <c r="R51" s="6"/>
      <c r="S51" s="5">
        <v>263434248</v>
      </c>
    </row>
    <row r="52" spans="1:19" ht="24.75" x14ac:dyDescent="0.6">
      <c r="A52" s="2" t="s">
        <v>21</v>
      </c>
      <c r="C52" s="6" t="s">
        <v>202</v>
      </c>
      <c r="D52" s="6"/>
      <c r="E52" s="5">
        <v>20178640</v>
      </c>
      <c r="F52" s="6"/>
      <c r="G52" s="5">
        <v>110</v>
      </c>
      <c r="H52" s="6"/>
      <c r="I52" s="5">
        <v>0</v>
      </c>
      <c r="J52" s="6"/>
      <c r="K52" s="5">
        <v>0</v>
      </c>
      <c r="L52" s="6"/>
      <c r="M52" s="5">
        <v>0</v>
      </c>
      <c r="N52" s="6"/>
      <c r="O52" s="5">
        <v>2219650400</v>
      </c>
      <c r="P52" s="6"/>
      <c r="Q52" s="5">
        <v>0</v>
      </c>
      <c r="R52" s="6"/>
      <c r="S52" s="5">
        <v>2219650400</v>
      </c>
    </row>
    <row r="53" spans="1:19" ht="24.75" x14ac:dyDescent="0.6">
      <c r="A53" s="2" t="s">
        <v>223</v>
      </c>
      <c r="C53" s="6" t="s">
        <v>224</v>
      </c>
      <c r="D53" s="6"/>
      <c r="E53" s="5">
        <v>545381</v>
      </c>
      <c r="F53" s="6"/>
      <c r="G53" s="5">
        <v>1350</v>
      </c>
      <c r="H53" s="6"/>
      <c r="I53" s="5">
        <v>0</v>
      </c>
      <c r="J53" s="6"/>
      <c r="K53" s="5">
        <v>0</v>
      </c>
      <c r="L53" s="6"/>
      <c r="M53" s="5">
        <v>0</v>
      </c>
      <c r="N53" s="6"/>
      <c r="O53" s="5">
        <v>736264350</v>
      </c>
      <c r="P53" s="6"/>
      <c r="Q53" s="5">
        <v>0</v>
      </c>
      <c r="R53" s="6"/>
      <c r="S53" s="5">
        <v>736264350</v>
      </c>
    </row>
    <row r="54" spans="1:19" ht="24.75" x14ac:dyDescent="0.6">
      <c r="A54" s="2" t="s">
        <v>225</v>
      </c>
      <c r="C54" s="6" t="s">
        <v>192</v>
      </c>
      <c r="D54" s="6"/>
      <c r="E54" s="5">
        <v>18364460</v>
      </c>
      <c r="F54" s="6"/>
      <c r="G54" s="5">
        <v>6</v>
      </c>
      <c r="H54" s="6"/>
      <c r="I54" s="5">
        <v>0</v>
      </c>
      <c r="J54" s="6"/>
      <c r="K54" s="5">
        <v>0</v>
      </c>
      <c r="L54" s="6"/>
      <c r="M54" s="5">
        <v>0</v>
      </c>
      <c r="N54" s="6"/>
      <c r="O54" s="5">
        <v>110186760</v>
      </c>
      <c r="P54" s="6"/>
      <c r="Q54" s="5">
        <v>0</v>
      </c>
      <c r="R54" s="6"/>
      <c r="S54" s="5">
        <v>110186760</v>
      </c>
    </row>
    <row r="55" spans="1:19" ht="24.75" x14ac:dyDescent="0.6">
      <c r="A55" s="2" t="s">
        <v>226</v>
      </c>
      <c r="C55" s="6" t="s">
        <v>203</v>
      </c>
      <c r="D55" s="6"/>
      <c r="E55" s="5">
        <v>625000</v>
      </c>
      <c r="F55" s="6"/>
      <c r="G55" s="5">
        <v>3000</v>
      </c>
      <c r="H55" s="6"/>
      <c r="I55" s="5">
        <v>0</v>
      </c>
      <c r="J55" s="6"/>
      <c r="K55" s="5">
        <v>0</v>
      </c>
      <c r="L55" s="6"/>
      <c r="M55" s="5">
        <v>0</v>
      </c>
      <c r="N55" s="6"/>
      <c r="O55" s="5">
        <v>1875000000</v>
      </c>
      <c r="P55" s="6"/>
      <c r="Q55" s="5">
        <v>0</v>
      </c>
      <c r="R55" s="6"/>
      <c r="S55" s="5">
        <v>1875000000</v>
      </c>
    </row>
    <row r="56" spans="1:19" ht="24.75" x14ac:dyDescent="0.6">
      <c r="A56" s="2" t="s">
        <v>25</v>
      </c>
      <c r="C56" s="6" t="s">
        <v>192</v>
      </c>
      <c r="D56" s="6"/>
      <c r="E56" s="5">
        <v>22594078</v>
      </c>
      <c r="F56" s="6"/>
      <c r="G56" s="5">
        <v>70</v>
      </c>
      <c r="H56" s="6"/>
      <c r="I56" s="5">
        <v>0</v>
      </c>
      <c r="J56" s="6"/>
      <c r="K56" s="5">
        <v>0</v>
      </c>
      <c r="L56" s="6"/>
      <c r="M56" s="5">
        <v>0</v>
      </c>
      <c r="N56" s="6"/>
      <c r="O56" s="5">
        <v>1581585460</v>
      </c>
      <c r="P56" s="6"/>
      <c r="Q56" s="5">
        <v>0</v>
      </c>
      <c r="R56" s="6"/>
      <c r="S56" s="5">
        <v>1581585460</v>
      </c>
    </row>
    <row r="57" spans="1:19" ht="24.75" x14ac:dyDescent="0.6">
      <c r="A57" s="2" t="s">
        <v>49</v>
      </c>
      <c r="C57" s="6" t="s">
        <v>227</v>
      </c>
      <c r="D57" s="6"/>
      <c r="E57" s="5">
        <v>285750</v>
      </c>
      <c r="F57" s="6"/>
      <c r="G57" s="5">
        <v>4400</v>
      </c>
      <c r="H57" s="6"/>
      <c r="I57" s="5">
        <v>1257300000</v>
      </c>
      <c r="J57" s="6"/>
      <c r="K57" s="5">
        <v>51217214</v>
      </c>
      <c r="L57" s="6"/>
      <c r="M57" s="5">
        <v>1206082786</v>
      </c>
      <c r="N57" s="6"/>
      <c r="O57" s="5">
        <v>1257300000</v>
      </c>
      <c r="P57" s="6"/>
      <c r="Q57" s="5">
        <v>51217214</v>
      </c>
      <c r="R57" s="6"/>
      <c r="S57" s="5">
        <v>1206082786</v>
      </c>
    </row>
    <row r="58" spans="1:19" ht="24.75" x14ac:dyDescent="0.6">
      <c r="A58" s="2" t="s">
        <v>51</v>
      </c>
      <c r="C58" s="6" t="s">
        <v>228</v>
      </c>
      <c r="D58" s="6"/>
      <c r="E58" s="5">
        <v>900000</v>
      </c>
      <c r="F58" s="6"/>
      <c r="G58" s="5">
        <v>325</v>
      </c>
      <c r="H58" s="6"/>
      <c r="I58" s="5">
        <v>292500000</v>
      </c>
      <c r="J58" s="6"/>
      <c r="K58" s="5">
        <v>13746736</v>
      </c>
      <c r="L58" s="6"/>
      <c r="M58" s="5">
        <v>278753264</v>
      </c>
      <c r="N58" s="6"/>
      <c r="O58" s="5">
        <v>292500000</v>
      </c>
      <c r="P58" s="6"/>
      <c r="Q58" s="5">
        <v>13746736</v>
      </c>
      <c r="R58" s="6"/>
      <c r="S58" s="5">
        <v>278753264</v>
      </c>
    </row>
    <row r="59" spans="1:19" ht="24.75" x14ac:dyDescent="0.6">
      <c r="A59" s="2" t="s">
        <v>69</v>
      </c>
      <c r="C59" s="6">
        <v>0</v>
      </c>
      <c r="D59" s="6"/>
      <c r="E59" s="5">
        <v>0</v>
      </c>
      <c r="F59" s="6"/>
      <c r="G59" s="5">
        <v>0</v>
      </c>
      <c r="H59" s="6"/>
      <c r="I59" s="5">
        <v>0</v>
      </c>
      <c r="J59" s="6"/>
      <c r="K59" s="5">
        <v>0</v>
      </c>
      <c r="L59" s="6"/>
      <c r="M59" s="5">
        <v>0</v>
      </c>
      <c r="N59" s="6"/>
      <c r="O59" s="5">
        <v>14887182105</v>
      </c>
      <c r="P59" s="6"/>
      <c r="Q59" s="5">
        <v>0</v>
      </c>
      <c r="R59" s="6"/>
      <c r="S59" s="5">
        <f>O59-Q59</f>
        <v>14887182105</v>
      </c>
    </row>
    <row r="60" spans="1:19" ht="24.75" x14ac:dyDescent="0.6">
      <c r="A60" s="2" t="s">
        <v>137</v>
      </c>
      <c r="C60" s="6" t="s">
        <v>137</v>
      </c>
      <c r="D60" s="6"/>
      <c r="E60" s="6" t="s">
        <v>137</v>
      </c>
      <c r="F60" s="6"/>
      <c r="G60" s="6" t="s">
        <v>137</v>
      </c>
      <c r="H60" s="6"/>
      <c r="I60" s="7">
        <f>SUM(I8:I59)</f>
        <v>3949088000</v>
      </c>
      <c r="J60" s="6"/>
      <c r="K60" s="7">
        <f>SUM(K8:K59)</f>
        <v>215881937</v>
      </c>
      <c r="L60" s="6"/>
      <c r="M60" s="7">
        <f>SUM(M8:M59)</f>
        <v>3733206063</v>
      </c>
      <c r="N60" s="6"/>
      <c r="O60" s="7">
        <f>SUM(O8:O59)</f>
        <v>251833201648</v>
      </c>
      <c r="P60" s="6"/>
      <c r="Q60" s="7">
        <f>SUM(Q8:Q59)</f>
        <v>222577326</v>
      </c>
      <c r="R60" s="6"/>
      <c r="S60" s="7">
        <f>SUM(S8:S59)</f>
        <v>251610624322</v>
      </c>
    </row>
    <row r="62" spans="1:19" x14ac:dyDescent="0.55000000000000004">
      <c r="O62" s="3"/>
    </row>
    <row r="63" spans="1:19" x14ac:dyDescent="0.55000000000000004">
      <c r="O63" s="3"/>
    </row>
    <row r="64" spans="1:19" x14ac:dyDescent="0.55000000000000004">
      <c r="G64" s="12"/>
    </row>
    <row r="65" spans="15:15" x14ac:dyDescent="0.55000000000000004">
      <c r="O65" s="3"/>
    </row>
  </sheetData>
  <autoFilter ref="A7:A58" xr:uid="{00000000-0001-0000-0700-000000000000}"/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7"/>
  <sheetViews>
    <sheetView rightToLeft="1" workbookViewId="0">
      <selection activeCell="M17" sqref="M17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</row>
    <row r="3" spans="1:15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  <c r="F3" s="23" t="s">
        <v>169</v>
      </c>
      <c r="G3" s="23" t="s">
        <v>169</v>
      </c>
      <c r="H3" s="23" t="s">
        <v>169</v>
      </c>
      <c r="I3" s="23" t="s">
        <v>169</v>
      </c>
      <c r="J3" s="23" t="s">
        <v>169</v>
      </c>
      <c r="K3" s="23" t="s">
        <v>169</v>
      </c>
      <c r="L3" s="23" t="s">
        <v>169</v>
      </c>
      <c r="M3" s="23" t="s">
        <v>169</v>
      </c>
    </row>
    <row r="4" spans="1:15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</row>
    <row r="6" spans="1:15" ht="25.5" thickBot="1" x14ac:dyDescent="0.6">
      <c r="A6" s="11" t="s">
        <v>170</v>
      </c>
      <c r="C6" s="22" t="s">
        <v>171</v>
      </c>
      <c r="D6" s="22" t="s">
        <v>171</v>
      </c>
      <c r="E6" s="22" t="s">
        <v>171</v>
      </c>
      <c r="F6" s="22" t="s">
        <v>171</v>
      </c>
      <c r="G6" s="22" t="s">
        <v>171</v>
      </c>
      <c r="I6" s="22" t="s">
        <v>172</v>
      </c>
      <c r="J6" s="22" t="s">
        <v>172</v>
      </c>
      <c r="K6" s="22" t="s">
        <v>172</v>
      </c>
      <c r="L6" s="22" t="s">
        <v>172</v>
      </c>
      <c r="M6" s="22" t="s">
        <v>172</v>
      </c>
    </row>
    <row r="7" spans="1:15" ht="25.5" thickBot="1" x14ac:dyDescent="0.6">
      <c r="A7" s="22" t="s">
        <v>173</v>
      </c>
      <c r="C7" s="22" t="s">
        <v>174</v>
      </c>
      <c r="E7" s="22" t="s">
        <v>175</v>
      </c>
      <c r="G7" s="22" t="s">
        <v>176</v>
      </c>
      <c r="I7" s="22" t="s">
        <v>174</v>
      </c>
      <c r="K7" s="22" t="s">
        <v>175</v>
      </c>
      <c r="M7" s="22" t="s">
        <v>176</v>
      </c>
    </row>
    <row r="8" spans="1:15" ht="24.75" x14ac:dyDescent="0.6">
      <c r="A8" s="2" t="s">
        <v>156</v>
      </c>
      <c r="C8" s="5">
        <v>2944668</v>
      </c>
      <c r="D8" s="6"/>
      <c r="E8" s="5">
        <v>0</v>
      </c>
      <c r="F8" s="6"/>
      <c r="G8" s="5">
        <v>2944668</v>
      </c>
      <c r="H8" s="6"/>
      <c r="I8" s="5">
        <v>24128984</v>
      </c>
      <c r="J8" s="6"/>
      <c r="K8" s="5">
        <v>0</v>
      </c>
      <c r="L8" s="6"/>
      <c r="M8" s="5">
        <v>24128984</v>
      </c>
      <c r="N8" s="6"/>
      <c r="O8" s="6"/>
    </row>
    <row r="9" spans="1:15" ht="24.75" x14ac:dyDescent="0.6">
      <c r="A9" s="2" t="s">
        <v>159</v>
      </c>
      <c r="C9" s="5">
        <v>22293</v>
      </c>
      <c r="D9" s="6"/>
      <c r="E9" s="5">
        <v>0</v>
      </c>
      <c r="F9" s="6"/>
      <c r="G9" s="5">
        <v>22293</v>
      </c>
      <c r="H9" s="6"/>
      <c r="I9" s="5">
        <v>14029824</v>
      </c>
      <c r="J9" s="6"/>
      <c r="K9" s="5">
        <v>0</v>
      </c>
      <c r="L9" s="6"/>
      <c r="M9" s="5">
        <v>14029824</v>
      </c>
      <c r="N9" s="6"/>
      <c r="O9" s="6"/>
    </row>
    <row r="10" spans="1:15" ht="24.75" x14ac:dyDescent="0.6">
      <c r="A10" s="2" t="s">
        <v>161</v>
      </c>
      <c r="C10" s="5">
        <v>433906341</v>
      </c>
      <c r="D10" s="6"/>
      <c r="E10" s="5">
        <v>0</v>
      </c>
      <c r="F10" s="6"/>
      <c r="G10" s="5">
        <v>433906341</v>
      </c>
      <c r="H10" s="6"/>
      <c r="I10" s="5">
        <v>25067412849</v>
      </c>
      <c r="J10" s="6"/>
      <c r="K10" s="5">
        <v>0</v>
      </c>
      <c r="L10" s="6"/>
      <c r="M10" s="5">
        <v>25067412849</v>
      </c>
      <c r="N10" s="6"/>
      <c r="O10" s="6"/>
    </row>
    <row r="11" spans="1:15" ht="24.75" x14ac:dyDescent="0.6">
      <c r="A11" s="2" t="s">
        <v>164</v>
      </c>
      <c r="C11" s="5">
        <v>50244</v>
      </c>
      <c r="D11" s="6"/>
      <c r="E11" s="5">
        <v>0</v>
      </c>
      <c r="F11" s="6"/>
      <c r="G11" s="5">
        <v>50244</v>
      </c>
      <c r="H11" s="6"/>
      <c r="I11" s="5">
        <v>348676</v>
      </c>
      <c r="J11" s="6"/>
      <c r="K11" s="5">
        <v>0</v>
      </c>
      <c r="L11" s="6"/>
      <c r="M11" s="5">
        <v>348676</v>
      </c>
      <c r="N11" s="6"/>
      <c r="O11" s="6"/>
    </row>
    <row r="12" spans="1:15" ht="24.75" x14ac:dyDescent="0.6">
      <c r="A12" s="2" t="s">
        <v>180</v>
      </c>
      <c r="C12" s="5">
        <v>0</v>
      </c>
      <c r="D12" s="6"/>
      <c r="E12" s="5">
        <v>0</v>
      </c>
      <c r="F12" s="6"/>
      <c r="G12" s="5">
        <v>0</v>
      </c>
      <c r="H12" s="6"/>
      <c r="I12" s="5">
        <v>89668032784</v>
      </c>
      <c r="J12" s="6"/>
      <c r="K12" s="5">
        <v>0</v>
      </c>
      <c r="L12" s="6"/>
      <c r="M12" s="5">
        <v>89668032784</v>
      </c>
      <c r="N12" s="6"/>
      <c r="O12" s="6"/>
    </row>
    <row r="13" spans="1:15" ht="24.75" x14ac:dyDescent="0.6">
      <c r="A13" s="2" t="s">
        <v>180</v>
      </c>
      <c r="C13" s="5">
        <v>0</v>
      </c>
      <c r="D13" s="6"/>
      <c r="E13" s="5">
        <v>0</v>
      </c>
      <c r="F13" s="6"/>
      <c r="G13" s="5">
        <v>0</v>
      </c>
      <c r="H13" s="6"/>
      <c r="I13" s="5">
        <v>12762295081</v>
      </c>
      <c r="J13" s="6"/>
      <c r="K13" s="5">
        <v>0</v>
      </c>
      <c r="L13" s="6"/>
      <c r="M13" s="5">
        <v>12762295081</v>
      </c>
      <c r="N13" s="6"/>
      <c r="O13" s="6"/>
    </row>
    <row r="14" spans="1:15" ht="25.5" thickBot="1" x14ac:dyDescent="0.65">
      <c r="A14" s="2" t="s">
        <v>164</v>
      </c>
      <c r="C14" s="5">
        <v>24890027308</v>
      </c>
      <c r="D14" s="6"/>
      <c r="E14" s="5">
        <v>99649223</v>
      </c>
      <c r="F14" s="6"/>
      <c r="G14" s="5">
        <v>24790378085</v>
      </c>
      <c r="H14" s="6"/>
      <c r="I14" s="5">
        <v>24890027308</v>
      </c>
      <c r="J14" s="6"/>
      <c r="K14" s="5">
        <v>99649223</v>
      </c>
      <c r="L14" s="6"/>
      <c r="M14" s="5">
        <v>24790378085</v>
      </c>
      <c r="N14" s="6"/>
      <c r="O14" s="6"/>
    </row>
    <row r="15" spans="1:15" ht="25.5" thickBot="1" x14ac:dyDescent="0.65">
      <c r="A15" s="2" t="s">
        <v>137</v>
      </c>
      <c r="C15" s="7">
        <f>SUM(C8:C14)</f>
        <v>25326950854</v>
      </c>
      <c r="D15" s="6"/>
      <c r="E15" s="7">
        <f>SUM(E8:E14)</f>
        <v>99649223</v>
      </c>
      <c r="F15" s="6"/>
      <c r="G15" s="7">
        <f>SUM(G8:G14)</f>
        <v>25227301631</v>
      </c>
      <c r="H15" s="6"/>
      <c r="I15" s="7">
        <f>SUM(I8:I14)</f>
        <v>152426275506</v>
      </c>
      <c r="J15" s="6"/>
      <c r="K15" s="7">
        <f>SUM(K8:K14)</f>
        <v>99649223</v>
      </c>
      <c r="L15" s="6"/>
      <c r="M15" s="7">
        <f>SUM(M8:M14)</f>
        <v>152326626283</v>
      </c>
      <c r="N15" s="6"/>
      <c r="O15" s="6"/>
    </row>
    <row r="16" spans="1:15" ht="24.75" thickTop="1" x14ac:dyDescent="0.5500000000000000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3:13" x14ac:dyDescent="0.55000000000000004">
      <c r="M17" s="3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85"/>
  <sheetViews>
    <sheetView rightToLeft="1" topLeftCell="A70" workbookViewId="0">
      <selection activeCell="I92" sqref="I92"/>
    </sheetView>
  </sheetViews>
  <sheetFormatPr defaultRowHeight="24" x14ac:dyDescent="0.55000000000000004"/>
  <cols>
    <col min="1" max="1" width="30" style="1" customWidth="1"/>
    <col min="2" max="2" width="1" style="1" customWidth="1"/>
    <col min="3" max="3" width="17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25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25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  <c r="F3" s="23" t="s">
        <v>169</v>
      </c>
      <c r="G3" s="23" t="s">
        <v>169</v>
      </c>
      <c r="H3" s="23" t="s">
        <v>169</v>
      </c>
      <c r="I3" s="23" t="s">
        <v>169</v>
      </c>
      <c r="J3" s="23" t="s">
        <v>169</v>
      </c>
      <c r="K3" s="23" t="s">
        <v>169</v>
      </c>
      <c r="L3" s="23" t="s">
        <v>169</v>
      </c>
      <c r="M3" s="23" t="s">
        <v>169</v>
      </c>
      <c r="N3" s="23" t="s">
        <v>169</v>
      </c>
      <c r="O3" s="23" t="s">
        <v>169</v>
      </c>
      <c r="P3" s="23" t="s">
        <v>169</v>
      </c>
      <c r="Q3" s="23" t="s">
        <v>169</v>
      </c>
    </row>
    <row r="4" spans="1:25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6" spans="1:25" ht="24.75" x14ac:dyDescent="0.55000000000000004">
      <c r="A6" s="22" t="s">
        <v>3</v>
      </c>
      <c r="C6" s="22" t="s">
        <v>171</v>
      </c>
      <c r="D6" s="22" t="s">
        <v>171</v>
      </c>
      <c r="E6" s="22" t="s">
        <v>171</v>
      </c>
      <c r="F6" s="22" t="s">
        <v>171</v>
      </c>
      <c r="G6" s="22" t="s">
        <v>171</v>
      </c>
      <c r="H6" s="22" t="s">
        <v>171</v>
      </c>
      <c r="I6" s="22" t="s">
        <v>171</v>
      </c>
      <c r="K6" s="22" t="s">
        <v>172</v>
      </c>
      <c r="L6" s="22" t="s">
        <v>172</v>
      </c>
      <c r="M6" s="22" t="s">
        <v>172</v>
      </c>
      <c r="N6" s="22" t="s">
        <v>172</v>
      </c>
      <c r="O6" s="22" t="s">
        <v>172</v>
      </c>
      <c r="P6" s="22" t="s">
        <v>172</v>
      </c>
      <c r="Q6" s="22" t="s">
        <v>172</v>
      </c>
    </row>
    <row r="7" spans="1:25" ht="24.75" x14ac:dyDescent="0.55000000000000004">
      <c r="A7" s="22" t="s">
        <v>3</v>
      </c>
      <c r="C7" s="22" t="s">
        <v>7</v>
      </c>
      <c r="E7" s="22" t="s">
        <v>229</v>
      </c>
      <c r="G7" s="22" t="s">
        <v>230</v>
      </c>
      <c r="I7" s="22" t="s">
        <v>232</v>
      </c>
      <c r="K7" s="22" t="s">
        <v>7</v>
      </c>
      <c r="M7" s="22" t="s">
        <v>229</v>
      </c>
      <c r="O7" s="22" t="s">
        <v>230</v>
      </c>
      <c r="Q7" s="22" t="s">
        <v>232</v>
      </c>
    </row>
    <row r="8" spans="1:25" x14ac:dyDescent="0.55000000000000004">
      <c r="A8" s="1" t="s">
        <v>96</v>
      </c>
      <c r="C8" s="9">
        <v>200000</v>
      </c>
      <c r="D8" s="9"/>
      <c r="E8" s="9">
        <v>2783340041</v>
      </c>
      <c r="F8" s="9"/>
      <c r="G8" s="9">
        <v>2837018699</v>
      </c>
      <c r="H8" s="9"/>
      <c r="I8" s="9">
        <f>E8-G8</f>
        <v>-53678658</v>
      </c>
      <c r="J8" s="9"/>
      <c r="K8" s="9">
        <v>234669</v>
      </c>
      <c r="L8" s="9"/>
      <c r="M8" s="9">
        <v>3290117589</v>
      </c>
      <c r="N8" s="9"/>
      <c r="O8" s="9">
        <v>3328801706</v>
      </c>
      <c r="P8" s="9"/>
      <c r="Q8" s="9">
        <f>M8-O8</f>
        <v>-38684117</v>
      </c>
      <c r="R8" s="9"/>
      <c r="S8" s="9"/>
      <c r="T8" s="9"/>
      <c r="U8" s="9"/>
      <c r="V8" s="9"/>
      <c r="W8" s="9"/>
      <c r="X8" s="9"/>
      <c r="Y8" s="10"/>
    </row>
    <row r="9" spans="1:25" x14ac:dyDescent="0.55000000000000004">
      <c r="A9" s="1" t="s">
        <v>90</v>
      </c>
      <c r="C9" s="9">
        <v>1500000</v>
      </c>
      <c r="D9" s="9"/>
      <c r="E9" s="9">
        <v>5355941435</v>
      </c>
      <c r="F9" s="9"/>
      <c r="G9" s="9">
        <v>4055178764</v>
      </c>
      <c r="H9" s="9"/>
      <c r="I9" s="9">
        <f t="shared" ref="I9:I72" si="0">E9-G9</f>
        <v>1300762671</v>
      </c>
      <c r="J9" s="9"/>
      <c r="K9" s="9">
        <v>1500000</v>
      </c>
      <c r="L9" s="9"/>
      <c r="M9" s="9">
        <v>5355941435</v>
      </c>
      <c r="N9" s="9"/>
      <c r="O9" s="9">
        <v>4055178764</v>
      </c>
      <c r="P9" s="9"/>
      <c r="Q9" s="9">
        <f t="shared" ref="Q9:Q72" si="1">M9-O9</f>
        <v>1300762671</v>
      </c>
    </row>
    <row r="10" spans="1:25" x14ac:dyDescent="0.55000000000000004">
      <c r="A10" s="1" t="s">
        <v>131</v>
      </c>
      <c r="C10" s="9">
        <v>1</v>
      </c>
      <c r="D10" s="9"/>
      <c r="E10" s="9">
        <v>1</v>
      </c>
      <c r="F10" s="9"/>
      <c r="G10" s="9">
        <v>3650</v>
      </c>
      <c r="H10" s="9"/>
      <c r="I10" s="9">
        <f t="shared" si="0"/>
        <v>-3649</v>
      </c>
      <c r="J10" s="9"/>
      <c r="K10" s="9">
        <v>2</v>
      </c>
      <c r="L10" s="9"/>
      <c r="M10" s="9">
        <v>2</v>
      </c>
      <c r="N10" s="9"/>
      <c r="O10" s="9">
        <v>8752</v>
      </c>
      <c r="P10" s="9"/>
      <c r="Q10" s="9">
        <f t="shared" si="1"/>
        <v>-8750</v>
      </c>
    </row>
    <row r="11" spans="1:25" x14ac:dyDescent="0.55000000000000004">
      <c r="A11" s="1" t="s">
        <v>17</v>
      </c>
      <c r="C11" s="9">
        <v>1</v>
      </c>
      <c r="D11" s="9"/>
      <c r="E11" s="9">
        <v>1</v>
      </c>
      <c r="F11" s="9"/>
      <c r="G11" s="9">
        <v>4944</v>
      </c>
      <c r="H11" s="9"/>
      <c r="I11" s="9">
        <f t="shared" si="0"/>
        <v>-4943</v>
      </c>
      <c r="J11" s="9"/>
      <c r="K11" s="9">
        <v>1</v>
      </c>
      <c r="L11" s="9"/>
      <c r="M11" s="9">
        <v>1</v>
      </c>
      <c r="N11" s="9"/>
      <c r="O11" s="9">
        <v>4944</v>
      </c>
      <c r="P11" s="9"/>
      <c r="Q11" s="9">
        <f t="shared" si="1"/>
        <v>-4943</v>
      </c>
    </row>
    <row r="12" spans="1:25" x14ac:dyDescent="0.55000000000000004">
      <c r="A12" s="1" t="s">
        <v>45</v>
      </c>
      <c r="C12" s="9">
        <v>1</v>
      </c>
      <c r="D12" s="9"/>
      <c r="E12" s="9">
        <v>1</v>
      </c>
      <c r="F12" s="9"/>
      <c r="G12" s="9">
        <v>2592</v>
      </c>
      <c r="H12" s="9"/>
      <c r="I12" s="9">
        <f t="shared" si="0"/>
        <v>-2591</v>
      </c>
      <c r="J12" s="9"/>
      <c r="K12" s="9">
        <v>1</v>
      </c>
      <c r="L12" s="9"/>
      <c r="M12" s="9">
        <v>1</v>
      </c>
      <c r="N12" s="9"/>
      <c r="O12" s="9">
        <v>2592</v>
      </c>
      <c r="P12" s="9"/>
      <c r="Q12" s="9">
        <f t="shared" si="1"/>
        <v>-2591</v>
      </c>
    </row>
    <row r="13" spans="1:25" x14ac:dyDescent="0.55000000000000004">
      <c r="A13" s="1" t="s">
        <v>49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285750</v>
      </c>
      <c r="L13" s="9"/>
      <c r="M13" s="9">
        <v>15608535958</v>
      </c>
      <c r="N13" s="9"/>
      <c r="O13" s="9">
        <v>12155688100</v>
      </c>
      <c r="P13" s="9"/>
      <c r="Q13" s="9">
        <f t="shared" si="1"/>
        <v>3452847858</v>
      </c>
    </row>
    <row r="14" spans="1:25" x14ac:dyDescent="0.55000000000000004">
      <c r="A14" s="1" t="s">
        <v>115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753617</v>
      </c>
      <c r="L14" s="9"/>
      <c r="M14" s="9">
        <v>5318399144</v>
      </c>
      <c r="N14" s="9"/>
      <c r="O14" s="9">
        <v>3487963149</v>
      </c>
      <c r="P14" s="9"/>
      <c r="Q14" s="9">
        <f t="shared" si="1"/>
        <v>1830435995</v>
      </c>
    </row>
    <row r="15" spans="1:25" x14ac:dyDescent="0.55000000000000004">
      <c r="A15" s="1" t="s">
        <v>101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16237503</v>
      </c>
      <c r="L15" s="9"/>
      <c r="M15" s="9">
        <v>71035094278</v>
      </c>
      <c r="N15" s="9"/>
      <c r="O15" s="9">
        <v>80317067624</v>
      </c>
      <c r="P15" s="9"/>
      <c r="Q15" s="9">
        <f t="shared" si="1"/>
        <v>-9281973346</v>
      </c>
    </row>
    <row r="16" spans="1:25" x14ac:dyDescent="0.55000000000000004">
      <c r="A16" s="1" t="s">
        <v>233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595000</v>
      </c>
      <c r="L16" s="9"/>
      <c r="M16" s="9">
        <v>17462849250</v>
      </c>
      <c r="N16" s="9"/>
      <c r="O16" s="9">
        <v>11315860478</v>
      </c>
      <c r="P16" s="9"/>
      <c r="Q16" s="9">
        <f t="shared" si="1"/>
        <v>6146988772</v>
      </c>
    </row>
    <row r="17" spans="1:17" x14ac:dyDescent="0.55000000000000004">
      <c r="A17" s="1" t="s">
        <v>94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2581089</v>
      </c>
      <c r="L17" s="9"/>
      <c r="M17" s="9">
        <v>26364206669</v>
      </c>
      <c r="N17" s="9"/>
      <c r="O17" s="9">
        <v>29770163999</v>
      </c>
      <c r="P17" s="9"/>
      <c r="Q17" s="9">
        <f t="shared" si="1"/>
        <v>-3405957330</v>
      </c>
    </row>
    <row r="18" spans="1:17" x14ac:dyDescent="0.55000000000000004">
      <c r="A18" s="1" t="s">
        <v>99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919653</v>
      </c>
      <c r="L18" s="9"/>
      <c r="M18" s="9">
        <v>4384970642</v>
      </c>
      <c r="N18" s="9"/>
      <c r="O18" s="9">
        <v>4087303541</v>
      </c>
      <c r="P18" s="9"/>
      <c r="Q18" s="9">
        <f t="shared" si="1"/>
        <v>297667101</v>
      </c>
    </row>
    <row r="19" spans="1:17" x14ac:dyDescent="0.55000000000000004">
      <c r="A19" s="1" t="s">
        <v>110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800000</v>
      </c>
      <c r="L19" s="9"/>
      <c r="M19" s="9">
        <v>14584862129</v>
      </c>
      <c r="N19" s="9"/>
      <c r="O19" s="9">
        <v>10970752409</v>
      </c>
      <c r="P19" s="9"/>
      <c r="Q19" s="9">
        <f t="shared" si="1"/>
        <v>3614109720</v>
      </c>
    </row>
    <row r="20" spans="1:17" x14ac:dyDescent="0.55000000000000004">
      <c r="A20" s="1" t="s">
        <v>121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607685</v>
      </c>
      <c r="L20" s="9"/>
      <c r="M20" s="9">
        <v>6245555922</v>
      </c>
      <c r="N20" s="9"/>
      <c r="O20" s="9">
        <v>6632680623</v>
      </c>
      <c r="P20" s="9"/>
      <c r="Q20" s="9">
        <f t="shared" si="1"/>
        <v>-387124701</v>
      </c>
    </row>
    <row r="21" spans="1:17" x14ac:dyDescent="0.55000000000000004">
      <c r="A21" s="1" t="s">
        <v>195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1256254</v>
      </c>
      <c r="L21" s="9"/>
      <c r="M21" s="9">
        <v>18982439246</v>
      </c>
      <c r="N21" s="9"/>
      <c r="O21" s="9">
        <v>21441540386</v>
      </c>
      <c r="P21" s="9"/>
      <c r="Q21" s="9">
        <f t="shared" si="1"/>
        <v>-2459101140</v>
      </c>
    </row>
    <row r="22" spans="1:17" x14ac:dyDescent="0.55000000000000004">
      <c r="A22" s="1" t="s">
        <v>234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3553104</v>
      </c>
      <c r="L22" s="9"/>
      <c r="M22" s="9">
        <v>32176183324</v>
      </c>
      <c r="N22" s="9"/>
      <c r="O22" s="9">
        <v>25902707225</v>
      </c>
      <c r="P22" s="9"/>
      <c r="Q22" s="9">
        <f t="shared" si="1"/>
        <v>6273476099</v>
      </c>
    </row>
    <row r="23" spans="1:17" x14ac:dyDescent="0.55000000000000004">
      <c r="A23" s="1" t="s">
        <v>71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2081661</v>
      </c>
      <c r="L23" s="9"/>
      <c r="M23" s="9">
        <v>13225094720</v>
      </c>
      <c r="N23" s="9"/>
      <c r="O23" s="9">
        <v>16719742949</v>
      </c>
      <c r="P23" s="9"/>
      <c r="Q23" s="9">
        <f t="shared" si="1"/>
        <v>-3494648229</v>
      </c>
    </row>
    <row r="24" spans="1:17" x14ac:dyDescent="0.55000000000000004">
      <c r="A24" s="1" t="s">
        <v>74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1101091</v>
      </c>
      <c r="L24" s="9"/>
      <c r="M24" s="9">
        <v>18705680259</v>
      </c>
      <c r="N24" s="9"/>
      <c r="O24" s="9">
        <v>19209168351</v>
      </c>
      <c r="P24" s="9"/>
      <c r="Q24" s="9">
        <f t="shared" si="1"/>
        <v>-503488092</v>
      </c>
    </row>
    <row r="25" spans="1:17" x14ac:dyDescent="0.55000000000000004">
      <c r="A25" s="1" t="s">
        <v>43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782206</v>
      </c>
      <c r="L25" s="9"/>
      <c r="M25" s="9">
        <v>8152481958</v>
      </c>
      <c r="N25" s="9"/>
      <c r="O25" s="9">
        <v>7340089695</v>
      </c>
      <c r="P25" s="9"/>
      <c r="Q25" s="9">
        <f t="shared" si="1"/>
        <v>812392263</v>
      </c>
    </row>
    <row r="26" spans="1:17" x14ac:dyDescent="0.55000000000000004">
      <c r="A26" s="1" t="s">
        <v>235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9031031</v>
      </c>
      <c r="L26" s="9"/>
      <c r="M26" s="9">
        <v>36106061938</v>
      </c>
      <c r="N26" s="9"/>
      <c r="O26" s="9">
        <v>36106061938</v>
      </c>
      <c r="P26" s="9"/>
      <c r="Q26" s="9">
        <f t="shared" si="1"/>
        <v>0</v>
      </c>
    </row>
    <row r="27" spans="1:17" x14ac:dyDescent="0.55000000000000004">
      <c r="A27" s="1" t="s">
        <v>80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1491820</v>
      </c>
      <c r="L27" s="9"/>
      <c r="M27" s="9">
        <v>71133520450</v>
      </c>
      <c r="N27" s="9"/>
      <c r="O27" s="9">
        <v>51843710733</v>
      </c>
      <c r="P27" s="9"/>
      <c r="Q27" s="9">
        <f t="shared" si="1"/>
        <v>19289809717</v>
      </c>
    </row>
    <row r="28" spans="1:17" x14ac:dyDescent="0.55000000000000004">
      <c r="A28" s="1" t="s">
        <v>236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1</v>
      </c>
      <c r="L28" s="9"/>
      <c r="M28" s="9">
        <v>2342</v>
      </c>
      <c r="N28" s="9"/>
      <c r="O28" s="9">
        <v>1</v>
      </c>
      <c r="P28" s="9"/>
      <c r="Q28" s="9">
        <f t="shared" si="1"/>
        <v>2341</v>
      </c>
    </row>
    <row r="29" spans="1:17" x14ac:dyDescent="0.55000000000000004">
      <c r="A29" s="1" t="s">
        <v>29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8279051</v>
      </c>
      <c r="L29" s="9"/>
      <c r="M29" s="9">
        <v>33456951362</v>
      </c>
      <c r="N29" s="9"/>
      <c r="O29" s="9">
        <v>46580614632</v>
      </c>
      <c r="P29" s="9"/>
      <c r="Q29" s="9">
        <f t="shared" si="1"/>
        <v>-13123663270</v>
      </c>
    </row>
    <row r="30" spans="1:17" x14ac:dyDescent="0.55000000000000004">
      <c r="A30" s="1" t="s">
        <v>37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964999</v>
      </c>
      <c r="L30" s="9"/>
      <c r="M30" s="9">
        <v>62103124438</v>
      </c>
      <c r="N30" s="9"/>
      <c r="O30" s="9">
        <v>48289010263</v>
      </c>
      <c r="P30" s="9"/>
      <c r="Q30" s="9">
        <f t="shared" si="1"/>
        <v>13814114175</v>
      </c>
    </row>
    <row r="31" spans="1:17" x14ac:dyDescent="0.55000000000000004">
      <c r="A31" s="1" t="s">
        <v>57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451394</v>
      </c>
      <c r="L31" s="9"/>
      <c r="M31" s="9">
        <v>6973592815</v>
      </c>
      <c r="N31" s="9"/>
      <c r="O31" s="9">
        <v>6338221680</v>
      </c>
      <c r="P31" s="9"/>
      <c r="Q31" s="9">
        <f t="shared" si="1"/>
        <v>635371135</v>
      </c>
    </row>
    <row r="32" spans="1:17" x14ac:dyDescent="0.55000000000000004">
      <c r="A32" s="1" t="s">
        <v>226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625000</v>
      </c>
      <c r="L32" s="9"/>
      <c r="M32" s="9">
        <v>4982675695</v>
      </c>
      <c r="N32" s="9"/>
      <c r="O32" s="9">
        <v>5630733067</v>
      </c>
      <c r="P32" s="9"/>
      <c r="Q32" s="9">
        <f t="shared" si="1"/>
        <v>-648057372</v>
      </c>
    </row>
    <row r="33" spans="1:17" x14ac:dyDescent="0.55000000000000004">
      <c r="A33" s="1" t="s">
        <v>53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28834468</v>
      </c>
      <c r="L33" s="9"/>
      <c r="M33" s="9">
        <v>55951508452</v>
      </c>
      <c r="N33" s="9"/>
      <c r="O33" s="9">
        <v>61925131360</v>
      </c>
      <c r="P33" s="9"/>
      <c r="Q33" s="9">
        <f t="shared" si="1"/>
        <v>-5973622908</v>
      </c>
    </row>
    <row r="34" spans="1:17" x14ac:dyDescent="0.55000000000000004">
      <c r="A34" s="1" t="s">
        <v>237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1327804</v>
      </c>
      <c r="L34" s="9"/>
      <c r="M34" s="9">
        <v>49621659305</v>
      </c>
      <c r="N34" s="9"/>
      <c r="O34" s="9">
        <v>44492629313</v>
      </c>
      <c r="P34" s="9"/>
      <c r="Q34" s="9">
        <f t="shared" si="1"/>
        <v>5129029992</v>
      </c>
    </row>
    <row r="35" spans="1:17" x14ac:dyDescent="0.55000000000000004">
      <c r="A35" s="1" t="s">
        <v>123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1593945</v>
      </c>
      <c r="L35" s="9"/>
      <c r="M35" s="9">
        <v>6412460825</v>
      </c>
      <c r="N35" s="9"/>
      <c r="O35" s="9">
        <v>5448961462</v>
      </c>
      <c r="P35" s="9"/>
      <c r="Q35" s="9">
        <f t="shared" si="1"/>
        <v>963499363</v>
      </c>
    </row>
    <row r="36" spans="1:17" x14ac:dyDescent="0.55000000000000004">
      <c r="A36" s="1" t="s">
        <v>238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450000</v>
      </c>
      <c r="L36" s="9"/>
      <c r="M36" s="9">
        <v>4824373208</v>
      </c>
      <c r="N36" s="9"/>
      <c r="O36" s="9">
        <v>2031793193</v>
      </c>
      <c r="P36" s="9"/>
      <c r="Q36" s="9">
        <f t="shared" si="1"/>
        <v>2792580015</v>
      </c>
    </row>
    <row r="37" spans="1:17" x14ac:dyDescent="0.55000000000000004">
      <c r="A37" s="1" t="s">
        <v>67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605101</v>
      </c>
      <c r="L37" s="9"/>
      <c r="M37" s="9">
        <v>10299399094</v>
      </c>
      <c r="N37" s="9"/>
      <c r="O37" s="9">
        <v>13642398737</v>
      </c>
      <c r="P37" s="9"/>
      <c r="Q37" s="9">
        <f t="shared" si="1"/>
        <v>-3342999643</v>
      </c>
    </row>
    <row r="38" spans="1:17" x14ac:dyDescent="0.55000000000000004">
      <c r="A38" s="1" t="s">
        <v>239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2581089</v>
      </c>
      <c r="L38" s="9"/>
      <c r="M38" s="9">
        <v>17572053912</v>
      </c>
      <c r="N38" s="9"/>
      <c r="O38" s="9">
        <v>17572053912</v>
      </c>
      <c r="P38" s="9"/>
      <c r="Q38" s="9">
        <f t="shared" si="1"/>
        <v>0</v>
      </c>
    </row>
    <row r="39" spans="1:17" x14ac:dyDescent="0.55000000000000004">
      <c r="A39" s="1" t="s">
        <v>240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3016872</v>
      </c>
      <c r="L39" s="9"/>
      <c r="M39" s="9">
        <v>37278095026</v>
      </c>
      <c r="N39" s="9"/>
      <c r="O39" s="9">
        <v>31431960299</v>
      </c>
      <c r="P39" s="9"/>
      <c r="Q39" s="9">
        <f t="shared" si="1"/>
        <v>5846134727</v>
      </c>
    </row>
    <row r="40" spans="1:17" x14ac:dyDescent="0.55000000000000004">
      <c r="A40" s="1" t="s">
        <v>107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1457546</v>
      </c>
      <c r="L40" s="9"/>
      <c r="M40" s="9">
        <v>73924282034</v>
      </c>
      <c r="N40" s="9"/>
      <c r="O40" s="9">
        <v>50520695365</v>
      </c>
      <c r="P40" s="9"/>
      <c r="Q40" s="9">
        <f t="shared" si="1"/>
        <v>23403586669</v>
      </c>
    </row>
    <row r="41" spans="1:17" x14ac:dyDescent="0.55000000000000004">
      <c r="A41" s="1" t="s">
        <v>89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250000</v>
      </c>
      <c r="L41" s="9"/>
      <c r="M41" s="9">
        <v>2462758914</v>
      </c>
      <c r="N41" s="9"/>
      <c r="O41" s="9">
        <v>1701793829</v>
      </c>
      <c r="P41" s="9"/>
      <c r="Q41" s="9">
        <f t="shared" si="1"/>
        <v>760965085</v>
      </c>
    </row>
    <row r="42" spans="1:17" x14ac:dyDescent="0.55000000000000004">
      <c r="A42" s="1" t="s">
        <v>31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1007592</v>
      </c>
      <c r="L42" s="9"/>
      <c r="M42" s="9">
        <v>10211347245</v>
      </c>
      <c r="N42" s="9"/>
      <c r="O42" s="9">
        <v>7473185373</v>
      </c>
      <c r="P42" s="9"/>
      <c r="Q42" s="9">
        <f t="shared" si="1"/>
        <v>2738161872</v>
      </c>
    </row>
    <row r="43" spans="1:17" x14ac:dyDescent="0.55000000000000004">
      <c r="A43" s="1" t="s">
        <v>15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1286554</v>
      </c>
      <c r="L43" s="9"/>
      <c r="M43" s="9">
        <v>16305913952</v>
      </c>
      <c r="N43" s="9"/>
      <c r="O43" s="9">
        <v>9139011813</v>
      </c>
      <c r="P43" s="9"/>
      <c r="Q43" s="9">
        <f t="shared" si="1"/>
        <v>7166902139</v>
      </c>
    </row>
    <row r="44" spans="1:17" x14ac:dyDescent="0.55000000000000004">
      <c r="A44" s="1" t="s">
        <v>205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 t="shared" si="0"/>
        <v>0</v>
      </c>
      <c r="J44" s="9"/>
      <c r="K44" s="9">
        <v>29250796</v>
      </c>
      <c r="L44" s="9"/>
      <c r="M44" s="9">
        <v>81366594714</v>
      </c>
      <c r="N44" s="9"/>
      <c r="O44" s="9">
        <v>69377134480</v>
      </c>
      <c r="P44" s="9"/>
      <c r="Q44" s="9">
        <f t="shared" si="1"/>
        <v>11989460234</v>
      </c>
    </row>
    <row r="45" spans="1:17" x14ac:dyDescent="0.55000000000000004">
      <c r="A45" s="1" t="s">
        <v>19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9">
        <v>245000</v>
      </c>
      <c r="L45" s="9"/>
      <c r="M45" s="9">
        <v>2342876482</v>
      </c>
      <c r="N45" s="9"/>
      <c r="O45" s="9">
        <v>1888458165</v>
      </c>
      <c r="P45" s="9"/>
      <c r="Q45" s="9">
        <f t="shared" si="1"/>
        <v>454418317</v>
      </c>
    </row>
    <row r="46" spans="1:17" x14ac:dyDescent="0.55000000000000004">
      <c r="A46" s="1" t="s">
        <v>220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>
        <v>1010259</v>
      </c>
      <c r="L46" s="9"/>
      <c r="M46" s="9">
        <v>60501367200</v>
      </c>
      <c r="N46" s="9"/>
      <c r="O46" s="9">
        <v>59290799496</v>
      </c>
      <c r="P46" s="9"/>
      <c r="Q46" s="9">
        <f t="shared" si="1"/>
        <v>1210567704</v>
      </c>
    </row>
    <row r="47" spans="1:17" x14ac:dyDescent="0.55000000000000004">
      <c r="A47" s="1" t="s">
        <v>39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>
        <v>280150</v>
      </c>
      <c r="L47" s="9"/>
      <c r="M47" s="9">
        <v>9429815967</v>
      </c>
      <c r="N47" s="9"/>
      <c r="O47" s="9">
        <v>7232206282</v>
      </c>
      <c r="P47" s="9"/>
      <c r="Q47" s="9">
        <f t="shared" si="1"/>
        <v>2197609685</v>
      </c>
    </row>
    <row r="48" spans="1:17" x14ac:dyDescent="0.55000000000000004">
      <c r="A48" s="1" t="s">
        <v>214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0"/>
        <v>0</v>
      </c>
      <c r="J48" s="9"/>
      <c r="K48" s="9">
        <v>11503598</v>
      </c>
      <c r="L48" s="9"/>
      <c r="M48" s="9">
        <v>27430207406</v>
      </c>
      <c r="N48" s="9"/>
      <c r="O48" s="9">
        <v>29354034136</v>
      </c>
      <c r="P48" s="9"/>
      <c r="Q48" s="9">
        <f t="shared" si="1"/>
        <v>-1923826730</v>
      </c>
    </row>
    <row r="49" spans="1:17" x14ac:dyDescent="0.55000000000000004">
      <c r="A49" s="1" t="s">
        <v>33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9">
        <v>264890</v>
      </c>
      <c r="L49" s="9"/>
      <c r="M49" s="9">
        <v>2975447133</v>
      </c>
      <c r="N49" s="9"/>
      <c r="O49" s="9">
        <v>3315122057</v>
      </c>
      <c r="P49" s="9"/>
      <c r="Q49" s="9">
        <f t="shared" si="1"/>
        <v>-339674924</v>
      </c>
    </row>
    <row r="50" spans="1:17" x14ac:dyDescent="0.55000000000000004">
      <c r="A50" s="1" t="s">
        <v>25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9">
        <v>10211395</v>
      </c>
      <c r="L50" s="9"/>
      <c r="M50" s="9">
        <v>24632458475</v>
      </c>
      <c r="N50" s="9"/>
      <c r="O50" s="9">
        <v>19076951015</v>
      </c>
      <c r="P50" s="9"/>
      <c r="Q50" s="9">
        <f t="shared" si="1"/>
        <v>5555507460</v>
      </c>
    </row>
    <row r="51" spans="1:17" x14ac:dyDescent="0.55000000000000004">
      <c r="A51" s="1" t="s">
        <v>98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>
        <v>7799380</v>
      </c>
      <c r="L51" s="9"/>
      <c r="M51" s="9">
        <v>23325316460</v>
      </c>
      <c r="N51" s="9"/>
      <c r="O51" s="9">
        <v>30050525979</v>
      </c>
      <c r="P51" s="9"/>
      <c r="Q51" s="9">
        <f t="shared" si="1"/>
        <v>-6725209519</v>
      </c>
    </row>
    <row r="52" spans="1:17" x14ac:dyDescent="0.55000000000000004">
      <c r="A52" s="1" t="s">
        <v>23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9">
        <v>10767247</v>
      </c>
      <c r="L52" s="9"/>
      <c r="M52" s="9">
        <v>42440061911</v>
      </c>
      <c r="N52" s="9"/>
      <c r="O52" s="9">
        <v>31146259268</v>
      </c>
      <c r="P52" s="9"/>
      <c r="Q52" s="9">
        <f t="shared" si="1"/>
        <v>11293802643</v>
      </c>
    </row>
    <row r="53" spans="1:17" x14ac:dyDescent="0.55000000000000004">
      <c r="A53" s="1" t="s">
        <v>78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9">
        <v>393537</v>
      </c>
      <c r="L53" s="9"/>
      <c r="M53" s="9">
        <v>13935990711</v>
      </c>
      <c r="N53" s="9"/>
      <c r="O53" s="9">
        <v>11117774690</v>
      </c>
      <c r="P53" s="9"/>
      <c r="Q53" s="9">
        <f t="shared" si="1"/>
        <v>2818216021</v>
      </c>
    </row>
    <row r="54" spans="1:17" x14ac:dyDescent="0.55000000000000004">
      <c r="A54" s="1" t="s">
        <v>119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9">
        <v>1260000</v>
      </c>
      <c r="L54" s="9"/>
      <c r="M54" s="9">
        <v>29809571400</v>
      </c>
      <c r="N54" s="9"/>
      <c r="O54" s="9">
        <v>30673798469</v>
      </c>
      <c r="P54" s="9"/>
      <c r="Q54" s="9">
        <f t="shared" si="1"/>
        <v>-864227069</v>
      </c>
    </row>
    <row r="55" spans="1:17" x14ac:dyDescent="0.55000000000000004">
      <c r="A55" s="1" t="s">
        <v>109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9">
        <v>434505</v>
      </c>
      <c r="L55" s="9"/>
      <c r="M55" s="9">
        <v>9516528147</v>
      </c>
      <c r="N55" s="9"/>
      <c r="O55" s="9">
        <v>6940949505</v>
      </c>
      <c r="P55" s="9"/>
      <c r="Q55" s="9">
        <f t="shared" si="1"/>
        <v>2575578642</v>
      </c>
    </row>
    <row r="56" spans="1:17" x14ac:dyDescent="0.55000000000000004">
      <c r="A56" s="1" t="s">
        <v>225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f t="shared" si="0"/>
        <v>0</v>
      </c>
      <c r="J56" s="9"/>
      <c r="K56" s="9">
        <v>28369173</v>
      </c>
      <c r="L56" s="9"/>
      <c r="M56" s="9">
        <v>50650988220</v>
      </c>
      <c r="N56" s="9"/>
      <c r="O56" s="9">
        <v>44923199638</v>
      </c>
      <c r="P56" s="9"/>
      <c r="Q56" s="9">
        <f t="shared" si="1"/>
        <v>5727788582</v>
      </c>
    </row>
    <row r="57" spans="1:17" x14ac:dyDescent="0.55000000000000004">
      <c r="A57" s="1" t="s">
        <v>51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f t="shared" si="0"/>
        <v>0</v>
      </c>
      <c r="J57" s="9"/>
      <c r="K57" s="9">
        <v>900000</v>
      </c>
      <c r="L57" s="9"/>
      <c r="M57" s="9">
        <v>3972895637</v>
      </c>
      <c r="N57" s="9"/>
      <c r="O57" s="9">
        <v>2973597581</v>
      </c>
      <c r="P57" s="9"/>
      <c r="Q57" s="9">
        <f t="shared" si="1"/>
        <v>999298056</v>
      </c>
    </row>
    <row r="58" spans="1:17" x14ac:dyDescent="0.55000000000000004">
      <c r="A58" s="1" t="s">
        <v>21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J58" s="9"/>
      <c r="K58" s="9">
        <v>6752036</v>
      </c>
      <c r="L58" s="9"/>
      <c r="M58" s="9">
        <v>9302640081</v>
      </c>
      <c r="N58" s="9"/>
      <c r="O58" s="9">
        <v>19605971091</v>
      </c>
      <c r="P58" s="9"/>
      <c r="Q58" s="9">
        <f t="shared" si="1"/>
        <v>-10303331010</v>
      </c>
    </row>
    <row r="59" spans="1:17" x14ac:dyDescent="0.55000000000000004">
      <c r="A59" s="1" t="s">
        <v>117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f t="shared" si="0"/>
        <v>0</v>
      </c>
      <c r="J59" s="9"/>
      <c r="K59" s="9">
        <v>2826173</v>
      </c>
      <c r="L59" s="9"/>
      <c r="M59" s="9">
        <v>24536782420</v>
      </c>
      <c r="N59" s="9"/>
      <c r="O59" s="9">
        <v>34141301410</v>
      </c>
      <c r="P59" s="9"/>
      <c r="Q59" s="9">
        <f t="shared" si="1"/>
        <v>-9604518990</v>
      </c>
    </row>
    <row r="60" spans="1:17" x14ac:dyDescent="0.55000000000000004">
      <c r="A60" s="1" t="s">
        <v>216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f t="shared" si="0"/>
        <v>0</v>
      </c>
      <c r="J60" s="9"/>
      <c r="K60" s="9">
        <v>4679999</v>
      </c>
      <c r="L60" s="9"/>
      <c r="M60" s="9">
        <v>12860077071</v>
      </c>
      <c r="N60" s="9"/>
      <c r="O60" s="9">
        <v>15017149903</v>
      </c>
      <c r="P60" s="9"/>
      <c r="Q60" s="9">
        <f t="shared" si="1"/>
        <v>-2157072832</v>
      </c>
    </row>
    <row r="61" spans="1:17" x14ac:dyDescent="0.55000000000000004">
      <c r="A61" s="1" t="s">
        <v>35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f t="shared" si="0"/>
        <v>0</v>
      </c>
      <c r="J61" s="9"/>
      <c r="K61" s="9">
        <v>984834</v>
      </c>
      <c r="L61" s="9"/>
      <c r="M61" s="9">
        <v>11845588330</v>
      </c>
      <c r="N61" s="9"/>
      <c r="O61" s="9">
        <v>16417397964</v>
      </c>
      <c r="P61" s="9"/>
      <c r="Q61" s="9">
        <f t="shared" si="1"/>
        <v>-4571809634</v>
      </c>
    </row>
    <row r="62" spans="1:17" x14ac:dyDescent="0.55000000000000004">
      <c r="A62" s="1" t="s">
        <v>47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f t="shared" si="0"/>
        <v>0</v>
      </c>
      <c r="J62" s="9"/>
      <c r="K62" s="9">
        <v>1897986</v>
      </c>
      <c r="L62" s="9"/>
      <c r="M62" s="9">
        <v>11961633565</v>
      </c>
      <c r="N62" s="9"/>
      <c r="O62" s="9">
        <v>14886007640</v>
      </c>
      <c r="P62" s="9"/>
      <c r="Q62" s="9">
        <f t="shared" si="1"/>
        <v>-2924374075</v>
      </c>
    </row>
    <row r="63" spans="1:17" x14ac:dyDescent="0.55000000000000004">
      <c r="A63" s="1" t="s">
        <v>198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f t="shared" si="0"/>
        <v>0</v>
      </c>
      <c r="J63" s="9"/>
      <c r="K63" s="9">
        <v>2899792</v>
      </c>
      <c r="L63" s="9"/>
      <c r="M63" s="9">
        <v>71160159235</v>
      </c>
      <c r="N63" s="9"/>
      <c r="O63" s="9">
        <v>61715143667</v>
      </c>
      <c r="P63" s="9"/>
      <c r="Q63" s="9">
        <f t="shared" si="1"/>
        <v>9445015568</v>
      </c>
    </row>
    <row r="64" spans="1:17" x14ac:dyDescent="0.55000000000000004">
      <c r="A64" s="1" t="s">
        <v>223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9">
        <v>572500</v>
      </c>
      <c r="L64" s="9"/>
      <c r="M64" s="9">
        <v>9536721310</v>
      </c>
      <c r="N64" s="9"/>
      <c r="O64" s="9">
        <v>8382749096</v>
      </c>
      <c r="P64" s="9"/>
      <c r="Q64" s="9">
        <f t="shared" si="1"/>
        <v>1153972214</v>
      </c>
    </row>
    <row r="65" spans="1:17" x14ac:dyDescent="0.55000000000000004">
      <c r="A65" s="1" t="s">
        <v>85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f t="shared" si="0"/>
        <v>0</v>
      </c>
      <c r="J65" s="9"/>
      <c r="K65" s="9">
        <v>551374</v>
      </c>
      <c r="L65" s="9"/>
      <c r="M65" s="9">
        <v>2873996962</v>
      </c>
      <c r="N65" s="9"/>
      <c r="O65" s="9">
        <v>2226903181</v>
      </c>
      <c r="P65" s="9"/>
      <c r="Q65" s="9">
        <f t="shared" si="1"/>
        <v>647093781</v>
      </c>
    </row>
    <row r="66" spans="1:17" x14ac:dyDescent="0.55000000000000004">
      <c r="A66" s="1" t="s">
        <v>125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9">
        <v>250000</v>
      </c>
      <c r="L66" s="9"/>
      <c r="M66" s="9">
        <v>4850499825</v>
      </c>
      <c r="N66" s="9"/>
      <c r="O66" s="9">
        <v>3453382827</v>
      </c>
      <c r="P66" s="9"/>
      <c r="Q66" s="9">
        <f t="shared" si="1"/>
        <v>1397116998</v>
      </c>
    </row>
    <row r="67" spans="1:17" x14ac:dyDescent="0.55000000000000004">
      <c r="A67" s="1" t="s">
        <v>241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f t="shared" si="0"/>
        <v>0</v>
      </c>
      <c r="J67" s="9"/>
      <c r="K67" s="9">
        <v>26700</v>
      </c>
      <c r="L67" s="9"/>
      <c r="M67" s="9">
        <v>26700000000</v>
      </c>
      <c r="N67" s="9"/>
      <c r="O67" s="9">
        <v>22107063368</v>
      </c>
      <c r="P67" s="9"/>
      <c r="Q67" s="9">
        <f t="shared" si="1"/>
        <v>4592936632</v>
      </c>
    </row>
    <row r="68" spans="1:17" x14ac:dyDescent="0.55000000000000004">
      <c r="A68" s="1" t="s">
        <v>145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f t="shared" si="0"/>
        <v>0</v>
      </c>
      <c r="J68" s="9"/>
      <c r="K68" s="9">
        <v>42055</v>
      </c>
      <c r="L68" s="9"/>
      <c r="M68" s="9">
        <v>29994917238</v>
      </c>
      <c r="N68" s="9"/>
      <c r="O68" s="9">
        <v>27246700640</v>
      </c>
      <c r="P68" s="9"/>
      <c r="Q68" s="9">
        <f t="shared" si="1"/>
        <v>2748216598</v>
      </c>
    </row>
    <row r="69" spans="1:17" x14ac:dyDescent="0.55000000000000004">
      <c r="A69" s="1" t="s">
        <v>177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f t="shared" si="0"/>
        <v>0</v>
      </c>
      <c r="J69" s="9"/>
      <c r="K69" s="9">
        <v>652593</v>
      </c>
      <c r="L69" s="9"/>
      <c r="M69" s="9">
        <v>625568596684</v>
      </c>
      <c r="N69" s="9"/>
      <c r="O69" s="9">
        <v>603278123817</v>
      </c>
      <c r="P69" s="9"/>
      <c r="Q69" s="9">
        <f t="shared" si="1"/>
        <v>22290472867</v>
      </c>
    </row>
    <row r="70" spans="1:17" x14ac:dyDescent="0.55000000000000004">
      <c r="A70" s="1" t="s">
        <v>242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f t="shared" si="0"/>
        <v>0</v>
      </c>
      <c r="J70" s="9"/>
      <c r="K70" s="9">
        <v>136666</v>
      </c>
      <c r="L70" s="9"/>
      <c r="M70" s="9">
        <v>135674502371</v>
      </c>
      <c r="N70" s="9"/>
      <c r="O70" s="9">
        <v>122776784180</v>
      </c>
      <c r="P70" s="9"/>
      <c r="Q70" s="9">
        <f t="shared" si="1"/>
        <v>12897718191</v>
      </c>
    </row>
    <row r="71" spans="1:17" x14ac:dyDescent="0.55000000000000004">
      <c r="A71" s="1" t="s">
        <v>243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f t="shared" si="0"/>
        <v>0</v>
      </c>
      <c r="J71" s="9"/>
      <c r="K71" s="9">
        <v>197327</v>
      </c>
      <c r="L71" s="9"/>
      <c r="M71" s="9">
        <v>197327000000</v>
      </c>
      <c r="N71" s="9"/>
      <c r="O71" s="9">
        <v>169589572247</v>
      </c>
      <c r="P71" s="9"/>
      <c r="Q71" s="9">
        <f t="shared" si="1"/>
        <v>27737427753</v>
      </c>
    </row>
    <row r="72" spans="1:17" x14ac:dyDescent="0.55000000000000004">
      <c r="A72" s="1" t="s">
        <v>244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f t="shared" si="0"/>
        <v>0</v>
      </c>
      <c r="J72" s="9"/>
      <c r="K72" s="9">
        <v>36825</v>
      </c>
      <c r="L72" s="9"/>
      <c r="M72" s="9">
        <v>31663197262</v>
      </c>
      <c r="N72" s="9"/>
      <c r="O72" s="9">
        <v>29483746852</v>
      </c>
      <c r="P72" s="9"/>
      <c r="Q72" s="9">
        <f t="shared" si="1"/>
        <v>2179450410</v>
      </c>
    </row>
    <row r="73" spans="1:17" x14ac:dyDescent="0.55000000000000004">
      <c r="A73" s="1" t="s">
        <v>245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f t="shared" ref="I73:I80" si="2">E73-G73</f>
        <v>0</v>
      </c>
      <c r="J73" s="9"/>
      <c r="K73" s="9">
        <v>14300</v>
      </c>
      <c r="L73" s="9"/>
      <c r="M73" s="9">
        <v>14299166751</v>
      </c>
      <c r="N73" s="9"/>
      <c r="O73" s="9">
        <v>13162908790</v>
      </c>
      <c r="P73" s="9"/>
      <c r="Q73" s="9">
        <f t="shared" ref="Q73:Q80" si="3">M73-O73</f>
        <v>1136257961</v>
      </c>
    </row>
    <row r="74" spans="1:17" x14ac:dyDescent="0.55000000000000004">
      <c r="A74" s="1" t="s">
        <v>246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f t="shared" si="2"/>
        <v>0</v>
      </c>
      <c r="J74" s="9"/>
      <c r="K74" s="9">
        <v>16</v>
      </c>
      <c r="L74" s="9"/>
      <c r="M74" s="9">
        <v>16000000</v>
      </c>
      <c r="N74" s="9"/>
      <c r="O74" s="9">
        <v>14018258</v>
      </c>
      <c r="P74" s="9"/>
      <c r="Q74" s="9">
        <f t="shared" si="3"/>
        <v>1981742</v>
      </c>
    </row>
    <row r="75" spans="1:17" x14ac:dyDescent="0.55000000000000004">
      <c r="A75" s="1" t="s">
        <v>247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f t="shared" si="2"/>
        <v>0</v>
      </c>
      <c r="J75" s="9"/>
      <c r="K75" s="9">
        <v>90132</v>
      </c>
      <c r="L75" s="9"/>
      <c r="M75" s="9">
        <v>90132000000</v>
      </c>
      <c r="N75" s="9"/>
      <c r="O75" s="9">
        <v>75696256246</v>
      </c>
      <c r="P75" s="9"/>
      <c r="Q75" s="9">
        <f t="shared" si="3"/>
        <v>14435743754</v>
      </c>
    </row>
    <row r="76" spans="1:17" x14ac:dyDescent="0.55000000000000004">
      <c r="A76" s="1" t="s">
        <v>179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f t="shared" si="2"/>
        <v>0</v>
      </c>
      <c r="J76" s="9"/>
      <c r="K76" s="9">
        <v>161396</v>
      </c>
      <c r="L76" s="9"/>
      <c r="M76" s="9">
        <v>143317194448</v>
      </c>
      <c r="N76" s="9"/>
      <c r="O76" s="9">
        <v>144129691397</v>
      </c>
      <c r="P76" s="9"/>
      <c r="Q76" s="9">
        <f t="shared" si="3"/>
        <v>-812496949</v>
      </c>
    </row>
    <row r="77" spans="1:17" x14ac:dyDescent="0.55000000000000004">
      <c r="A77" s="1" t="s">
        <v>248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f t="shared" si="2"/>
        <v>0</v>
      </c>
      <c r="J77" s="9"/>
      <c r="K77" s="9">
        <v>112600</v>
      </c>
      <c r="L77" s="9"/>
      <c r="M77" s="9">
        <v>112600000000</v>
      </c>
      <c r="N77" s="9"/>
      <c r="O77" s="9">
        <v>92011299928</v>
      </c>
      <c r="P77" s="9"/>
      <c r="Q77" s="9">
        <f t="shared" si="3"/>
        <v>20588700072</v>
      </c>
    </row>
    <row r="78" spans="1:17" x14ac:dyDescent="0.55000000000000004">
      <c r="A78" s="1" t="s">
        <v>249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f t="shared" si="2"/>
        <v>0</v>
      </c>
      <c r="J78" s="9"/>
      <c r="K78" s="9">
        <v>400</v>
      </c>
      <c r="L78" s="9"/>
      <c r="M78" s="9">
        <v>400000000</v>
      </c>
      <c r="N78" s="9"/>
      <c r="O78" s="9">
        <v>317930364</v>
      </c>
      <c r="P78" s="9"/>
      <c r="Q78" s="9">
        <f t="shared" si="3"/>
        <v>82069636</v>
      </c>
    </row>
    <row r="79" spans="1:17" x14ac:dyDescent="0.55000000000000004">
      <c r="A79" s="1" t="s">
        <v>250</v>
      </c>
      <c r="C79" s="9">
        <v>0</v>
      </c>
      <c r="D79" s="9"/>
      <c r="E79" s="9">
        <v>0</v>
      </c>
      <c r="F79" s="9"/>
      <c r="G79" s="9">
        <v>0</v>
      </c>
      <c r="H79" s="9"/>
      <c r="I79" s="9">
        <f t="shared" si="2"/>
        <v>0</v>
      </c>
      <c r="J79" s="9"/>
      <c r="K79" s="9">
        <v>17338</v>
      </c>
      <c r="L79" s="9"/>
      <c r="M79" s="9">
        <v>17338000000</v>
      </c>
      <c r="N79" s="9"/>
      <c r="O79" s="9">
        <v>13703204843</v>
      </c>
      <c r="P79" s="9"/>
      <c r="Q79" s="9">
        <f t="shared" si="3"/>
        <v>3634795157</v>
      </c>
    </row>
    <row r="80" spans="1:17" x14ac:dyDescent="0.55000000000000004">
      <c r="A80" s="1" t="s">
        <v>178</v>
      </c>
      <c r="C80" s="9">
        <v>0</v>
      </c>
      <c r="D80" s="9"/>
      <c r="E80" s="9">
        <v>0</v>
      </c>
      <c r="F80" s="9"/>
      <c r="G80" s="9">
        <v>0</v>
      </c>
      <c r="H80" s="9"/>
      <c r="I80" s="9">
        <f t="shared" si="2"/>
        <v>0</v>
      </c>
      <c r="J80" s="9"/>
      <c r="K80" s="9">
        <v>105000</v>
      </c>
      <c r="L80" s="9"/>
      <c r="M80" s="9">
        <v>105000000000</v>
      </c>
      <c r="N80" s="9"/>
      <c r="O80" s="9">
        <v>98839582078</v>
      </c>
      <c r="P80" s="9"/>
      <c r="Q80" s="9">
        <f t="shared" si="3"/>
        <v>6160417922</v>
      </c>
    </row>
    <row r="81" spans="1:20" ht="24.75" x14ac:dyDescent="0.6">
      <c r="A81" s="2" t="s">
        <v>137</v>
      </c>
      <c r="C81" s="1" t="s">
        <v>137</v>
      </c>
      <c r="E81" s="7">
        <f>SUM(E8:E80)</f>
        <v>8139281479</v>
      </c>
      <c r="F81" s="6"/>
      <c r="G81" s="7">
        <f>SUM(G8:G80)</f>
        <v>6892208649</v>
      </c>
      <c r="H81" s="6"/>
      <c r="I81" s="7">
        <f>SUM(I8:I80)</f>
        <v>1247072830</v>
      </c>
      <c r="J81" s="6"/>
      <c r="K81" s="6" t="s">
        <v>137</v>
      </c>
      <c r="L81" s="6"/>
      <c r="M81" s="7">
        <f>SUM(M8:M80)</f>
        <v>2831800986950</v>
      </c>
      <c r="N81" s="6"/>
      <c r="O81" s="7">
        <f>SUM(O8:O80)</f>
        <v>2632466392805</v>
      </c>
      <c r="P81" s="6"/>
      <c r="Q81" s="7">
        <f>SUM(Q8:Q80)</f>
        <v>199334594145</v>
      </c>
      <c r="T81" s="3"/>
    </row>
    <row r="82" spans="1:20" x14ac:dyDescent="0.55000000000000004">
      <c r="I82" s="14"/>
      <c r="J82" s="14"/>
      <c r="K82" s="14"/>
      <c r="L82" s="14"/>
      <c r="M82" s="14"/>
      <c r="N82" s="14"/>
      <c r="O82" s="14"/>
      <c r="P82" s="14"/>
      <c r="Q82" s="14"/>
      <c r="T82" s="3"/>
    </row>
    <row r="83" spans="1:20" x14ac:dyDescent="0.55000000000000004">
      <c r="T83" s="3"/>
    </row>
    <row r="84" spans="1:20" x14ac:dyDescent="0.55000000000000004">
      <c r="T84" s="3"/>
    </row>
    <row r="85" spans="1:20" x14ac:dyDescent="0.55000000000000004">
      <c r="I85" s="14"/>
      <c r="J85" s="14"/>
      <c r="K85" s="14"/>
      <c r="L85" s="14"/>
      <c r="M85" s="14"/>
      <c r="N85" s="14"/>
      <c r="O85" s="14"/>
      <c r="P85" s="14"/>
      <c r="Q85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81"/>
  <sheetViews>
    <sheetView rightToLeft="1" topLeftCell="A65" workbookViewId="0">
      <selection activeCell="O87" sqref="O87"/>
    </sheetView>
  </sheetViews>
  <sheetFormatPr defaultRowHeight="24" x14ac:dyDescent="0.55000000000000004"/>
  <cols>
    <col min="1" max="1" width="29.28515625" style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25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25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  <c r="F3" s="23" t="s">
        <v>169</v>
      </c>
      <c r="G3" s="23" t="s">
        <v>169</v>
      </c>
      <c r="H3" s="23" t="s">
        <v>169</v>
      </c>
      <c r="I3" s="23" t="s">
        <v>169</v>
      </c>
      <c r="J3" s="23" t="s">
        <v>169</v>
      </c>
      <c r="K3" s="23" t="s">
        <v>169</v>
      </c>
      <c r="L3" s="23" t="s">
        <v>169</v>
      </c>
      <c r="M3" s="23" t="s">
        <v>169</v>
      </c>
      <c r="N3" s="23" t="s">
        <v>169</v>
      </c>
      <c r="O3" s="23" t="s">
        <v>169</v>
      </c>
      <c r="P3" s="23" t="s">
        <v>169</v>
      </c>
      <c r="Q3" s="23" t="s">
        <v>169</v>
      </c>
    </row>
    <row r="4" spans="1:25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6" spans="1:25" ht="24.75" x14ac:dyDescent="0.55000000000000004">
      <c r="A6" s="22" t="s">
        <v>3</v>
      </c>
      <c r="C6" s="22" t="s">
        <v>171</v>
      </c>
      <c r="D6" s="22" t="s">
        <v>171</v>
      </c>
      <c r="E6" s="22" t="s">
        <v>171</v>
      </c>
      <c r="F6" s="22" t="s">
        <v>171</v>
      </c>
      <c r="G6" s="22" t="s">
        <v>171</v>
      </c>
      <c r="H6" s="22" t="s">
        <v>171</v>
      </c>
      <c r="I6" s="22" t="s">
        <v>171</v>
      </c>
      <c r="K6" s="22" t="s">
        <v>172</v>
      </c>
      <c r="L6" s="22" t="s">
        <v>172</v>
      </c>
      <c r="M6" s="22" t="s">
        <v>172</v>
      </c>
      <c r="N6" s="22" t="s">
        <v>172</v>
      </c>
      <c r="O6" s="22" t="s">
        <v>172</v>
      </c>
      <c r="P6" s="22" t="s">
        <v>172</v>
      </c>
      <c r="Q6" s="22" t="s">
        <v>172</v>
      </c>
    </row>
    <row r="7" spans="1:25" ht="24.75" x14ac:dyDescent="0.55000000000000004">
      <c r="A7" s="22" t="s">
        <v>3</v>
      </c>
      <c r="C7" s="22" t="s">
        <v>7</v>
      </c>
      <c r="E7" s="22" t="s">
        <v>229</v>
      </c>
      <c r="G7" s="22" t="s">
        <v>230</v>
      </c>
      <c r="I7" s="22" t="s">
        <v>231</v>
      </c>
      <c r="K7" s="22" t="s">
        <v>7</v>
      </c>
      <c r="M7" s="22" t="s">
        <v>229</v>
      </c>
      <c r="O7" s="22" t="s">
        <v>230</v>
      </c>
      <c r="Q7" s="22" t="s">
        <v>231</v>
      </c>
    </row>
    <row r="8" spans="1:25" x14ac:dyDescent="0.55000000000000004">
      <c r="A8" s="1" t="s">
        <v>99</v>
      </c>
      <c r="C8" s="9">
        <v>14893632</v>
      </c>
      <c r="D8" s="9"/>
      <c r="E8" s="9">
        <v>46384111649</v>
      </c>
      <c r="F8" s="9"/>
      <c r="G8" s="9">
        <v>45857054205</v>
      </c>
      <c r="H8" s="9"/>
      <c r="I8" s="9">
        <f>E8-G8</f>
        <v>527057444</v>
      </c>
      <c r="J8" s="9"/>
      <c r="K8" s="9">
        <v>14893632</v>
      </c>
      <c r="L8" s="9"/>
      <c r="M8" s="9">
        <v>46384111649</v>
      </c>
      <c r="N8" s="9"/>
      <c r="O8" s="9">
        <v>45011391734</v>
      </c>
      <c r="P8" s="9"/>
      <c r="Q8" s="9">
        <f>M8-O8</f>
        <v>1372719915</v>
      </c>
      <c r="R8" s="9"/>
      <c r="S8" s="9"/>
      <c r="T8" s="9"/>
      <c r="U8" s="9"/>
      <c r="V8" s="9"/>
      <c r="W8" s="9"/>
      <c r="X8" s="9"/>
      <c r="Y8" s="10"/>
    </row>
    <row r="9" spans="1:25" x14ac:dyDescent="0.55000000000000004">
      <c r="A9" s="1" t="s">
        <v>110</v>
      </c>
      <c r="C9" s="9">
        <v>800000</v>
      </c>
      <c r="D9" s="9"/>
      <c r="E9" s="9">
        <v>10950454800</v>
      </c>
      <c r="F9" s="9"/>
      <c r="G9" s="9">
        <v>12079695600</v>
      </c>
      <c r="H9" s="9"/>
      <c r="I9" s="9">
        <f t="shared" ref="I9:I71" si="0">E9-G9</f>
        <v>-1129240800</v>
      </c>
      <c r="J9" s="9"/>
      <c r="K9" s="9">
        <v>800000</v>
      </c>
      <c r="L9" s="9"/>
      <c r="M9" s="9">
        <v>10950454800</v>
      </c>
      <c r="N9" s="9"/>
      <c r="O9" s="9">
        <v>10970752403</v>
      </c>
      <c r="P9" s="9"/>
      <c r="Q9" s="9">
        <f t="shared" ref="Q9:Q71" si="1">M9-O9</f>
        <v>-20297603</v>
      </c>
      <c r="R9" s="9"/>
      <c r="S9" s="9"/>
      <c r="T9" s="9"/>
      <c r="U9" s="9"/>
      <c r="V9" s="9"/>
      <c r="W9" s="9"/>
      <c r="X9" s="9"/>
      <c r="Y9" s="10"/>
    </row>
    <row r="10" spans="1:25" x14ac:dyDescent="0.55000000000000004">
      <c r="A10" s="1" t="s">
        <v>121</v>
      </c>
      <c r="C10" s="9">
        <v>4323117</v>
      </c>
      <c r="D10" s="9"/>
      <c r="E10" s="9">
        <v>37215435970</v>
      </c>
      <c r="F10" s="9"/>
      <c r="G10" s="9">
        <v>36484878913</v>
      </c>
      <c r="H10" s="9"/>
      <c r="I10" s="9">
        <f t="shared" si="0"/>
        <v>730557057</v>
      </c>
      <c r="J10" s="9"/>
      <c r="K10" s="9">
        <v>4323117</v>
      </c>
      <c r="L10" s="9"/>
      <c r="M10" s="9">
        <v>37215435970</v>
      </c>
      <c r="N10" s="9"/>
      <c r="O10" s="9">
        <v>47185391111</v>
      </c>
      <c r="P10" s="9"/>
      <c r="Q10" s="9">
        <f t="shared" si="1"/>
        <v>-9969955141</v>
      </c>
      <c r="R10" s="9"/>
      <c r="S10" s="9"/>
      <c r="T10" s="9"/>
      <c r="U10" s="9"/>
      <c r="V10" s="9"/>
      <c r="W10" s="9"/>
      <c r="X10" s="9"/>
      <c r="Y10" s="10"/>
    </row>
    <row r="11" spans="1:25" x14ac:dyDescent="0.55000000000000004">
      <c r="A11" s="1" t="s">
        <v>72</v>
      </c>
      <c r="C11" s="9">
        <v>6987621</v>
      </c>
      <c r="D11" s="9"/>
      <c r="E11" s="9">
        <v>26902030949</v>
      </c>
      <c r="F11" s="9"/>
      <c r="G11" s="9">
        <v>27858800601</v>
      </c>
      <c r="H11" s="9"/>
      <c r="I11" s="9">
        <f t="shared" si="0"/>
        <v>-956769652</v>
      </c>
      <c r="J11" s="9"/>
      <c r="K11" s="9">
        <v>6987621</v>
      </c>
      <c r="L11" s="9"/>
      <c r="M11" s="9">
        <v>26902030949</v>
      </c>
      <c r="N11" s="9"/>
      <c r="O11" s="9">
        <v>30472316688</v>
      </c>
      <c r="P11" s="9"/>
      <c r="Q11" s="9">
        <f t="shared" si="1"/>
        <v>-3570285739</v>
      </c>
      <c r="R11" s="9"/>
      <c r="S11" s="9"/>
      <c r="T11" s="9"/>
      <c r="U11" s="9"/>
      <c r="V11" s="9"/>
      <c r="W11" s="9"/>
      <c r="X11" s="9"/>
      <c r="Y11" s="10"/>
    </row>
    <row r="12" spans="1:25" x14ac:dyDescent="0.55000000000000004">
      <c r="A12" s="1" t="s">
        <v>134</v>
      </c>
      <c r="C12" s="9">
        <v>6305321</v>
      </c>
      <c r="D12" s="9"/>
      <c r="E12" s="9">
        <v>21717942038</v>
      </c>
      <c r="F12" s="9"/>
      <c r="G12" s="9">
        <v>26122944903</v>
      </c>
      <c r="H12" s="9"/>
      <c r="I12" s="9">
        <f t="shared" si="0"/>
        <v>-4405002865</v>
      </c>
      <c r="J12" s="9"/>
      <c r="K12" s="9">
        <v>6305321</v>
      </c>
      <c r="L12" s="9"/>
      <c r="M12" s="9">
        <v>21717942038</v>
      </c>
      <c r="N12" s="9"/>
      <c r="O12" s="9">
        <v>26122944903</v>
      </c>
      <c r="P12" s="9"/>
      <c r="Q12" s="9">
        <f t="shared" si="1"/>
        <v>-4405002865</v>
      </c>
      <c r="R12" s="9"/>
      <c r="S12" s="9"/>
      <c r="T12" s="9"/>
      <c r="U12" s="9"/>
      <c r="V12" s="9"/>
      <c r="W12" s="9"/>
      <c r="X12" s="9"/>
      <c r="Y12" s="10"/>
    </row>
    <row r="13" spans="1:25" x14ac:dyDescent="0.55000000000000004">
      <c r="A13" s="1" t="s">
        <v>71</v>
      </c>
      <c r="C13" s="9">
        <v>3673251</v>
      </c>
      <c r="D13" s="9"/>
      <c r="E13" s="9">
        <v>25340682386</v>
      </c>
      <c r="F13" s="9"/>
      <c r="G13" s="9">
        <v>26582156739</v>
      </c>
      <c r="H13" s="9"/>
      <c r="I13" s="9">
        <f t="shared" si="0"/>
        <v>-1241474353</v>
      </c>
      <c r="J13" s="9"/>
      <c r="K13" s="9">
        <v>3673251</v>
      </c>
      <c r="L13" s="9"/>
      <c r="M13" s="9">
        <v>25340682386</v>
      </c>
      <c r="N13" s="9"/>
      <c r="O13" s="9">
        <v>29503272861</v>
      </c>
      <c r="P13" s="9"/>
      <c r="Q13" s="9">
        <f t="shared" si="1"/>
        <v>-4162590475</v>
      </c>
      <c r="R13" s="9"/>
      <c r="S13" s="9"/>
      <c r="T13" s="9"/>
      <c r="U13" s="9"/>
      <c r="V13" s="9"/>
      <c r="W13" s="9"/>
      <c r="X13" s="9"/>
      <c r="Y13" s="10"/>
    </row>
    <row r="14" spans="1:25" x14ac:dyDescent="0.55000000000000004">
      <c r="A14" s="1" t="s">
        <v>27</v>
      </c>
      <c r="C14" s="9">
        <v>11515273</v>
      </c>
      <c r="D14" s="9"/>
      <c r="E14" s="9">
        <v>30677309096</v>
      </c>
      <c r="F14" s="9"/>
      <c r="G14" s="9">
        <v>30620075311</v>
      </c>
      <c r="H14" s="9"/>
      <c r="I14" s="9">
        <f t="shared" si="0"/>
        <v>57233785</v>
      </c>
      <c r="J14" s="9"/>
      <c r="K14" s="9">
        <v>11515273</v>
      </c>
      <c r="L14" s="9"/>
      <c r="M14" s="9">
        <v>30677309096</v>
      </c>
      <c r="N14" s="9"/>
      <c r="O14" s="9">
        <v>30762930543</v>
      </c>
      <c r="P14" s="9"/>
      <c r="Q14" s="9">
        <f t="shared" si="1"/>
        <v>-85621447</v>
      </c>
      <c r="R14" s="9"/>
      <c r="S14" s="9"/>
      <c r="T14" s="9"/>
      <c r="U14" s="9"/>
      <c r="V14" s="9"/>
      <c r="W14" s="9"/>
      <c r="X14" s="9"/>
      <c r="Y14" s="10"/>
    </row>
    <row r="15" spans="1:25" x14ac:dyDescent="0.55000000000000004">
      <c r="A15" s="1" t="s">
        <v>74</v>
      </c>
      <c r="C15" s="9">
        <v>2394145</v>
      </c>
      <c r="D15" s="9"/>
      <c r="E15" s="9">
        <v>55047083235</v>
      </c>
      <c r="F15" s="9"/>
      <c r="G15" s="9">
        <v>55856249180</v>
      </c>
      <c r="H15" s="9"/>
      <c r="I15" s="9">
        <f t="shared" si="0"/>
        <v>-809165945</v>
      </c>
      <c r="J15" s="9"/>
      <c r="K15" s="9">
        <v>2394145</v>
      </c>
      <c r="L15" s="9"/>
      <c r="M15" s="9">
        <v>55047083235</v>
      </c>
      <c r="N15" s="9"/>
      <c r="O15" s="9">
        <v>41767242167</v>
      </c>
      <c r="P15" s="9"/>
      <c r="Q15" s="9">
        <f t="shared" si="1"/>
        <v>13279841068</v>
      </c>
      <c r="R15" s="9"/>
      <c r="S15" s="9"/>
      <c r="T15" s="9"/>
      <c r="U15" s="9"/>
      <c r="V15" s="9"/>
      <c r="W15" s="9"/>
      <c r="X15" s="9"/>
      <c r="Y15" s="10"/>
    </row>
    <row r="16" spans="1:25" x14ac:dyDescent="0.55000000000000004">
      <c r="A16" s="1" t="s">
        <v>105</v>
      </c>
      <c r="C16" s="9">
        <v>1500000</v>
      </c>
      <c r="D16" s="9"/>
      <c r="E16" s="9">
        <v>7052784750</v>
      </c>
      <c r="F16" s="9"/>
      <c r="G16" s="9">
        <v>8379841500</v>
      </c>
      <c r="H16" s="9"/>
      <c r="I16" s="9">
        <f t="shared" si="0"/>
        <v>-1327056750</v>
      </c>
      <c r="J16" s="9"/>
      <c r="K16" s="9">
        <v>1500000</v>
      </c>
      <c r="L16" s="9"/>
      <c r="M16" s="9">
        <v>7052784750</v>
      </c>
      <c r="N16" s="9"/>
      <c r="O16" s="9">
        <v>10479716064</v>
      </c>
      <c r="P16" s="9"/>
      <c r="Q16" s="9">
        <f t="shared" si="1"/>
        <v>-3426931314</v>
      </c>
      <c r="R16" s="9"/>
      <c r="S16" s="9"/>
      <c r="T16" s="9"/>
      <c r="U16" s="9"/>
      <c r="V16" s="9"/>
      <c r="W16" s="9"/>
      <c r="X16" s="9"/>
      <c r="Y16" s="10"/>
    </row>
    <row r="17" spans="1:25" x14ac:dyDescent="0.55000000000000004">
      <c r="A17" s="1" t="s">
        <v>67</v>
      </c>
      <c r="C17" s="9">
        <v>1919011</v>
      </c>
      <c r="D17" s="9"/>
      <c r="E17" s="9">
        <v>8517402229</v>
      </c>
      <c r="F17" s="9"/>
      <c r="G17" s="9">
        <v>2853391013</v>
      </c>
      <c r="H17" s="9"/>
      <c r="I17" s="9">
        <f t="shared" si="0"/>
        <v>5664011216</v>
      </c>
      <c r="J17" s="9"/>
      <c r="K17" s="9">
        <v>1919011</v>
      </c>
      <c r="L17" s="9"/>
      <c r="M17" s="9">
        <v>8517402229</v>
      </c>
      <c r="N17" s="9"/>
      <c r="O17" s="9">
        <v>17142416236</v>
      </c>
      <c r="P17" s="9"/>
      <c r="Q17" s="9">
        <f t="shared" si="1"/>
        <v>-8625014007</v>
      </c>
      <c r="R17" s="9"/>
      <c r="S17" s="9"/>
      <c r="T17" s="9"/>
      <c r="U17" s="9"/>
      <c r="V17" s="9"/>
      <c r="W17" s="9"/>
      <c r="X17" s="9"/>
      <c r="Y17" s="10"/>
    </row>
    <row r="18" spans="1:25" x14ac:dyDescent="0.55000000000000004">
      <c r="A18" s="1" t="s">
        <v>131</v>
      </c>
      <c r="C18" s="9">
        <v>3353455</v>
      </c>
      <c r="D18" s="9"/>
      <c r="E18" s="9">
        <v>16967524888</v>
      </c>
      <c r="F18" s="9"/>
      <c r="G18" s="9">
        <v>18867622972</v>
      </c>
      <c r="H18" s="9"/>
      <c r="I18" s="9">
        <f t="shared" si="0"/>
        <v>-1900098084</v>
      </c>
      <c r="J18" s="9"/>
      <c r="K18" s="9">
        <v>3353455</v>
      </c>
      <c r="L18" s="9"/>
      <c r="M18" s="9">
        <v>16967524888</v>
      </c>
      <c r="N18" s="9"/>
      <c r="O18" s="9">
        <v>12239879146</v>
      </c>
      <c r="P18" s="9"/>
      <c r="Q18" s="9">
        <f t="shared" si="1"/>
        <v>4727645742</v>
      </c>
      <c r="R18" s="9"/>
      <c r="S18" s="9"/>
      <c r="T18" s="9"/>
      <c r="U18" s="9"/>
      <c r="V18" s="9"/>
      <c r="W18" s="9"/>
      <c r="X18" s="9"/>
      <c r="Y18" s="10"/>
    </row>
    <row r="19" spans="1:25" x14ac:dyDescent="0.55000000000000004">
      <c r="A19" s="1" t="s">
        <v>107</v>
      </c>
      <c r="C19" s="9">
        <v>551613</v>
      </c>
      <c r="D19" s="9"/>
      <c r="E19" s="9">
        <v>31693526173</v>
      </c>
      <c r="F19" s="9"/>
      <c r="G19" s="9">
        <v>29971767138</v>
      </c>
      <c r="H19" s="9"/>
      <c r="I19" s="9">
        <f t="shared" si="0"/>
        <v>1721759035</v>
      </c>
      <c r="J19" s="9"/>
      <c r="K19" s="9">
        <v>551613</v>
      </c>
      <c r="L19" s="9"/>
      <c r="M19" s="9">
        <v>31693526173</v>
      </c>
      <c r="N19" s="9"/>
      <c r="O19" s="9">
        <v>19119720636</v>
      </c>
      <c r="P19" s="9"/>
      <c r="Q19" s="9">
        <f t="shared" si="1"/>
        <v>12573805537</v>
      </c>
      <c r="R19" s="9"/>
      <c r="S19" s="9"/>
      <c r="T19" s="9"/>
      <c r="U19" s="9"/>
      <c r="V19" s="9"/>
      <c r="W19" s="9"/>
      <c r="X19" s="9"/>
      <c r="Y19" s="10"/>
    </row>
    <row r="20" spans="1:25" x14ac:dyDescent="0.55000000000000004">
      <c r="A20" s="1" t="s">
        <v>92</v>
      </c>
      <c r="C20" s="9">
        <v>21952854</v>
      </c>
      <c r="D20" s="9"/>
      <c r="E20" s="9">
        <v>25815703435</v>
      </c>
      <c r="F20" s="9"/>
      <c r="G20" s="9">
        <v>26514014940</v>
      </c>
      <c r="H20" s="9"/>
      <c r="I20" s="9">
        <f t="shared" si="0"/>
        <v>-698311505</v>
      </c>
      <c r="J20" s="9"/>
      <c r="K20" s="9">
        <v>21952854</v>
      </c>
      <c r="L20" s="9"/>
      <c r="M20" s="9">
        <v>25815703435</v>
      </c>
      <c r="N20" s="9"/>
      <c r="O20" s="9">
        <v>47288782202</v>
      </c>
      <c r="P20" s="9"/>
      <c r="Q20" s="9">
        <f t="shared" si="1"/>
        <v>-21473078767</v>
      </c>
      <c r="R20" s="9"/>
      <c r="S20" s="9"/>
      <c r="T20" s="9"/>
      <c r="U20" s="9"/>
      <c r="V20" s="9"/>
      <c r="W20" s="9"/>
      <c r="X20" s="9"/>
      <c r="Y20" s="10"/>
    </row>
    <row r="21" spans="1:25" x14ac:dyDescent="0.55000000000000004">
      <c r="A21" s="1" t="s">
        <v>33</v>
      </c>
      <c r="C21" s="9">
        <v>2283311</v>
      </c>
      <c r="D21" s="9"/>
      <c r="E21" s="9">
        <v>40196835055</v>
      </c>
      <c r="F21" s="9"/>
      <c r="G21" s="9">
        <v>44736285654</v>
      </c>
      <c r="H21" s="9"/>
      <c r="I21" s="9">
        <f t="shared" si="0"/>
        <v>-4539450599</v>
      </c>
      <c r="J21" s="9"/>
      <c r="K21" s="9">
        <v>2283311</v>
      </c>
      <c r="L21" s="9"/>
      <c r="M21" s="9">
        <v>40196835055</v>
      </c>
      <c r="N21" s="9"/>
      <c r="O21" s="9">
        <v>28575841521</v>
      </c>
      <c r="P21" s="9"/>
      <c r="Q21" s="9">
        <f t="shared" si="1"/>
        <v>11620993534</v>
      </c>
      <c r="R21" s="9"/>
      <c r="S21" s="9"/>
      <c r="T21" s="9"/>
      <c r="U21" s="9"/>
      <c r="V21" s="9"/>
      <c r="W21" s="9"/>
      <c r="X21" s="9"/>
      <c r="Y21" s="10"/>
    </row>
    <row r="22" spans="1:25" x14ac:dyDescent="0.55000000000000004">
      <c r="A22" s="1" t="s">
        <v>49</v>
      </c>
      <c r="C22" s="9">
        <v>285750</v>
      </c>
      <c r="D22" s="9"/>
      <c r="E22" s="9">
        <v>13648592289</v>
      </c>
      <c r="F22" s="9"/>
      <c r="G22" s="9">
        <v>14841601396</v>
      </c>
      <c r="H22" s="9"/>
      <c r="I22" s="9">
        <f t="shared" si="0"/>
        <v>-1193009107</v>
      </c>
      <c r="J22" s="9"/>
      <c r="K22" s="9">
        <v>285750</v>
      </c>
      <c r="L22" s="9"/>
      <c r="M22" s="9">
        <v>13648592289</v>
      </c>
      <c r="N22" s="9"/>
      <c r="O22" s="9">
        <v>12155688101</v>
      </c>
      <c r="P22" s="9"/>
      <c r="Q22" s="9">
        <f t="shared" si="1"/>
        <v>1492904188</v>
      </c>
      <c r="R22" s="9"/>
      <c r="S22" s="9"/>
      <c r="T22" s="9"/>
      <c r="U22" s="9"/>
      <c r="V22" s="9"/>
      <c r="W22" s="9"/>
      <c r="X22" s="9"/>
      <c r="Y22" s="10"/>
    </row>
    <row r="23" spans="1:25" x14ac:dyDescent="0.55000000000000004">
      <c r="A23" s="1" t="s">
        <v>96</v>
      </c>
      <c r="C23" s="9">
        <v>1348344</v>
      </c>
      <c r="D23" s="9"/>
      <c r="E23" s="9">
        <v>16325114081</v>
      </c>
      <c r="F23" s="9"/>
      <c r="G23" s="9">
        <v>15340122582</v>
      </c>
      <c r="H23" s="9"/>
      <c r="I23" s="9">
        <f t="shared" si="0"/>
        <v>984991499</v>
      </c>
      <c r="J23" s="9"/>
      <c r="K23" s="9">
        <v>1348344</v>
      </c>
      <c r="L23" s="9"/>
      <c r="M23" s="9">
        <v>16325114081</v>
      </c>
      <c r="N23" s="9"/>
      <c r="O23" s="9">
        <v>19126385710</v>
      </c>
      <c r="P23" s="9"/>
      <c r="Q23" s="9">
        <f t="shared" si="1"/>
        <v>-2801271629</v>
      </c>
      <c r="R23" s="9"/>
      <c r="S23" s="9"/>
      <c r="T23" s="9"/>
      <c r="U23" s="9"/>
      <c r="V23" s="9"/>
      <c r="W23" s="9"/>
      <c r="X23" s="9"/>
      <c r="Y23" s="10"/>
    </row>
    <row r="24" spans="1:25" x14ac:dyDescent="0.55000000000000004">
      <c r="A24" s="1" t="s">
        <v>115</v>
      </c>
      <c r="C24" s="9">
        <v>7396526</v>
      </c>
      <c r="D24" s="9"/>
      <c r="E24" s="9">
        <v>43232798021</v>
      </c>
      <c r="F24" s="9"/>
      <c r="G24" s="9">
        <v>46614955689</v>
      </c>
      <c r="H24" s="9"/>
      <c r="I24" s="9">
        <f t="shared" si="0"/>
        <v>-3382157668</v>
      </c>
      <c r="J24" s="9"/>
      <c r="K24" s="9">
        <v>7396526</v>
      </c>
      <c r="L24" s="9"/>
      <c r="M24" s="9">
        <v>43232798021</v>
      </c>
      <c r="N24" s="9"/>
      <c r="O24" s="9">
        <v>34233317617</v>
      </c>
      <c r="P24" s="9"/>
      <c r="Q24" s="9">
        <f t="shared" si="1"/>
        <v>8999480404</v>
      </c>
      <c r="R24" s="9"/>
      <c r="S24" s="9"/>
      <c r="T24" s="9"/>
      <c r="U24" s="9"/>
      <c r="V24" s="9"/>
      <c r="W24" s="9"/>
      <c r="X24" s="9"/>
      <c r="Y24" s="10"/>
    </row>
    <row r="25" spans="1:25" x14ac:dyDescent="0.55000000000000004">
      <c r="A25" s="1" t="s">
        <v>87</v>
      </c>
      <c r="C25" s="9">
        <v>25962</v>
      </c>
      <c r="D25" s="9"/>
      <c r="E25" s="9">
        <v>261759632060</v>
      </c>
      <c r="F25" s="9"/>
      <c r="G25" s="9">
        <v>230166722540</v>
      </c>
      <c r="H25" s="9"/>
      <c r="I25" s="9">
        <f t="shared" si="0"/>
        <v>31592909520</v>
      </c>
      <c r="J25" s="9"/>
      <c r="K25" s="9">
        <v>25962</v>
      </c>
      <c r="L25" s="9"/>
      <c r="M25" s="9">
        <v>261759632060</v>
      </c>
      <c r="N25" s="9"/>
      <c r="O25" s="9">
        <v>149996340715</v>
      </c>
      <c r="P25" s="9"/>
      <c r="Q25" s="9">
        <f t="shared" si="1"/>
        <v>111763291345</v>
      </c>
      <c r="R25" s="9"/>
      <c r="S25" s="9"/>
      <c r="T25" s="9"/>
      <c r="U25" s="9"/>
      <c r="V25" s="9"/>
      <c r="W25" s="9"/>
      <c r="X25" s="9"/>
      <c r="Y25" s="10"/>
    </row>
    <row r="26" spans="1:25" x14ac:dyDescent="0.55000000000000004">
      <c r="A26" s="1" t="s">
        <v>43</v>
      </c>
      <c r="C26" s="9">
        <v>12518578</v>
      </c>
      <c r="D26" s="9"/>
      <c r="E26" s="9">
        <v>57541483539</v>
      </c>
      <c r="F26" s="9"/>
      <c r="G26" s="9">
        <v>61533601866</v>
      </c>
      <c r="H26" s="9"/>
      <c r="I26" s="9">
        <f t="shared" si="0"/>
        <v>-3992118327</v>
      </c>
      <c r="J26" s="9"/>
      <c r="K26" s="9">
        <v>12518578</v>
      </c>
      <c r="L26" s="9"/>
      <c r="M26" s="9">
        <v>57541483539</v>
      </c>
      <c r="N26" s="9"/>
      <c r="O26" s="9">
        <v>42001243788</v>
      </c>
      <c r="P26" s="9"/>
      <c r="Q26" s="9">
        <f t="shared" si="1"/>
        <v>15540239751</v>
      </c>
      <c r="R26" s="9"/>
      <c r="S26" s="9"/>
      <c r="T26" s="9"/>
      <c r="U26" s="9"/>
      <c r="V26" s="9"/>
      <c r="W26" s="9"/>
      <c r="X26" s="9"/>
      <c r="Y26" s="10"/>
    </row>
    <row r="27" spans="1:25" x14ac:dyDescent="0.55000000000000004">
      <c r="A27" s="1" t="s">
        <v>80</v>
      </c>
      <c r="C27" s="9">
        <v>2374741</v>
      </c>
      <c r="D27" s="9"/>
      <c r="E27" s="9">
        <v>36655572127</v>
      </c>
      <c r="F27" s="9"/>
      <c r="G27" s="9">
        <v>35964655758</v>
      </c>
      <c r="H27" s="9"/>
      <c r="I27" s="9">
        <f t="shared" si="0"/>
        <v>690916369</v>
      </c>
      <c r="J27" s="9"/>
      <c r="K27" s="9">
        <v>2374741</v>
      </c>
      <c r="L27" s="9"/>
      <c r="M27" s="9">
        <v>36655572127</v>
      </c>
      <c r="N27" s="9"/>
      <c r="O27" s="9">
        <v>23210713782</v>
      </c>
      <c r="P27" s="9"/>
      <c r="Q27" s="9">
        <f t="shared" si="1"/>
        <v>13444858345</v>
      </c>
      <c r="R27" s="9"/>
      <c r="S27" s="9"/>
      <c r="T27" s="9"/>
      <c r="U27" s="9"/>
      <c r="V27" s="9"/>
      <c r="W27" s="9"/>
      <c r="X27" s="9"/>
      <c r="Y27" s="10"/>
    </row>
    <row r="28" spans="1:25" x14ac:dyDescent="0.55000000000000004">
      <c r="A28" s="1" t="s">
        <v>61</v>
      </c>
      <c r="C28" s="9">
        <v>1754782</v>
      </c>
      <c r="D28" s="9"/>
      <c r="E28" s="9">
        <v>46748340062</v>
      </c>
      <c r="F28" s="9"/>
      <c r="G28" s="9">
        <v>46242481158</v>
      </c>
      <c r="H28" s="9"/>
      <c r="I28" s="9">
        <f t="shared" si="0"/>
        <v>505858904</v>
      </c>
      <c r="J28" s="9"/>
      <c r="K28" s="9">
        <v>1754782</v>
      </c>
      <c r="L28" s="9"/>
      <c r="M28" s="9">
        <v>46748340062</v>
      </c>
      <c r="N28" s="9"/>
      <c r="O28" s="9">
        <v>31520242721</v>
      </c>
      <c r="P28" s="9"/>
      <c r="Q28" s="9">
        <f t="shared" si="1"/>
        <v>15228097341</v>
      </c>
      <c r="R28" s="9"/>
      <c r="S28" s="9"/>
      <c r="T28" s="9"/>
      <c r="U28" s="9"/>
      <c r="V28" s="9"/>
      <c r="W28" s="9"/>
      <c r="X28" s="9"/>
      <c r="Y28" s="10"/>
    </row>
    <row r="29" spans="1:25" x14ac:dyDescent="0.55000000000000004">
      <c r="A29" s="1" t="s">
        <v>29</v>
      </c>
      <c r="C29" s="9">
        <v>13222891</v>
      </c>
      <c r="D29" s="9"/>
      <c r="E29" s="9">
        <v>45176666262</v>
      </c>
      <c r="F29" s="9"/>
      <c r="G29" s="9">
        <v>44801407847</v>
      </c>
      <c r="H29" s="9"/>
      <c r="I29" s="9">
        <f t="shared" si="0"/>
        <v>375258415</v>
      </c>
      <c r="J29" s="9"/>
      <c r="K29" s="9">
        <v>13222891</v>
      </c>
      <c r="L29" s="9"/>
      <c r="M29" s="9">
        <v>45176666262</v>
      </c>
      <c r="N29" s="9"/>
      <c r="O29" s="9">
        <v>52391729439</v>
      </c>
      <c r="P29" s="9"/>
      <c r="Q29" s="9">
        <f t="shared" si="1"/>
        <v>-7215063177</v>
      </c>
      <c r="R29" s="9"/>
      <c r="S29" s="9"/>
      <c r="T29" s="9"/>
      <c r="U29" s="9"/>
      <c r="V29" s="9"/>
      <c r="W29" s="9"/>
      <c r="X29" s="9"/>
      <c r="Y29" s="10"/>
    </row>
    <row r="30" spans="1:25" x14ac:dyDescent="0.55000000000000004">
      <c r="A30" s="1" t="s">
        <v>41</v>
      </c>
      <c r="C30" s="9">
        <v>16580973</v>
      </c>
      <c r="D30" s="9"/>
      <c r="E30" s="9">
        <v>111585280746</v>
      </c>
      <c r="F30" s="9"/>
      <c r="G30" s="9">
        <v>93125086590</v>
      </c>
      <c r="H30" s="9"/>
      <c r="I30" s="9">
        <f t="shared" si="0"/>
        <v>18460194156</v>
      </c>
      <c r="J30" s="9"/>
      <c r="K30" s="9">
        <v>16580973</v>
      </c>
      <c r="L30" s="9"/>
      <c r="M30" s="9">
        <v>111585280746</v>
      </c>
      <c r="N30" s="9"/>
      <c r="O30" s="9">
        <v>68390957309</v>
      </c>
      <c r="P30" s="9"/>
      <c r="Q30" s="9">
        <f t="shared" si="1"/>
        <v>43194323437</v>
      </c>
      <c r="R30" s="9"/>
      <c r="S30" s="9"/>
      <c r="T30" s="9"/>
      <c r="U30" s="9"/>
      <c r="V30" s="9"/>
      <c r="W30" s="9"/>
      <c r="X30" s="9"/>
      <c r="Y30" s="10"/>
    </row>
    <row r="31" spans="1:25" x14ac:dyDescent="0.55000000000000004">
      <c r="A31" s="1" t="s">
        <v>35</v>
      </c>
      <c r="C31" s="9">
        <v>5580722</v>
      </c>
      <c r="D31" s="9"/>
      <c r="E31" s="9">
        <v>48485295993</v>
      </c>
      <c r="F31" s="9"/>
      <c r="G31" s="9">
        <v>54532089201</v>
      </c>
      <c r="H31" s="9"/>
      <c r="I31" s="9">
        <f t="shared" si="0"/>
        <v>-6046793208</v>
      </c>
      <c r="J31" s="9"/>
      <c r="K31" s="9">
        <v>5580722</v>
      </c>
      <c r="L31" s="9"/>
      <c r="M31" s="9">
        <v>48485295993</v>
      </c>
      <c r="N31" s="9"/>
      <c r="O31" s="9">
        <v>93031855129</v>
      </c>
      <c r="P31" s="9"/>
      <c r="Q31" s="9">
        <f t="shared" si="1"/>
        <v>-44546559136</v>
      </c>
      <c r="R31" s="9"/>
      <c r="S31" s="9"/>
      <c r="T31" s="9"/>
      <c r="U31" s="9"/>
      <c r="V31" s="9"/>
      <c r="W31" s="9"/>
      <c r="X31" s="9"/>
      <c r="Y31" s="10"/>
    </row>
    <row r="32" spans="1:25" x14ac:dyDescent="0.55000000000000004">
      <c r="A32" s="1" t="s">
        <v>47</v>
      </c>
      <c r="C32" s="9">
        <v>4746852</v>
      </c>
      <c r="D32" s="9"/>
      <c r="E32" s="9">
        <v>18223264986</v>
      </c>
      <c r="F32" s="9"/>
      <c r="G32" s="9">
        <v>16314871674</v>
      </c>
      <c r="H32" s="9"/>
      <c r="I32" s="9">
        <f t="shared" si="0"/>
        <v>1908393312</v>
      </c>
      <c r="J32" s="9"/>
      <c r="K32" s="9">
        <v>4746852</v>
      </c>
      <c r="L32" s="9"/>
      <c r="M32" s="9">
        <v>18223264986</v>
      </c>
      <c r="N32" s="9"/>
      <c r="O32" s="9">
        <v>22905611346</v>
      </c>
      <c r="P32" s="9"/>
      <c r="Q32" s="9">
        <f t="shared" si="1"/>
        <v>-4682346360</v>
      </c>
      <c r="R32" s="9"/>
      <c r="S32" s="9"/>
      <c r="T32" s="9"/>
      <c r="U32" s="9"/>
      <c r="V32" s="9"/>
      <c r="W32" s="9"/>
      <c r="X32" s="9"/>
      <c r="Y32" s="10"/>
    </row>
    <row r="33" spans="1:25" x14ac:dyDescent="0.55000000000000004">
      <c r="A33" s="1" t="s">
        <v>112</v>
      </c>
      <c r="C33" s="9">
        <v>9862089</v>
      </c>
      <c r="D33" s="9"/>
      <c r="E33" s="9">
        <v>89014958899</v>
      </c>
      <c r="F33" s="9"/>
      <c r="G33" s="9">
        <v>81466333530</v>
      </c>
      <c r="H33" s="9"/>
      <c r="I33" s="9">
        <f t="shared" si="0"/>
        <v>7548625369</v>
      </c>
      <c r="J33" s="9"/>
      <c r="K33" s="9">
        <v>9862089</v>
      </c>
      <c r="L33" s="9"/>
      <c r="M33" s="9">
        <v>89014958899</v>
      </c>
      <c r="N33" s="9"/>
      <c r="O33" s="9">
        <v>75898507044</v>
      </c>
      <c r="P33" s="9"/>
      <c r="Q33" s="9">
        <f t="shared" si="1"/>
        <v>13116451855</v>
      </c>
      <c r="R33" s="9"/>
      <c r="S33" s="9"/>
      <c r="T33" s="9"/>
      <c r="U33" s="9"/>
      <c r="V33" s="9"/>
      <c r="W33" s="9"/>
      <c r="X33" s="9"/>
      <c r="Y33" s="10"/>
    </row>
    <row r="34" spans="1:25" x14ac:dyDescent="0.55000000000000004">
      <c r="A34" s="1" t="s">
        <v>103</v>
      </c>
      <c r="C34" s="9">
        <v>7663989</v>
      </c>
      <c r="D34" s="9"/>
      <c r="E34" s="9">
        <v>28538482442</v>
      </c>
      <c r="F34" s="9"/>
      <c r="G34" s="9">
        <v>29214643836</v>
      </c>
      <c r="H34" s="9"/>
      <c r="I34" s="9">
        <f t="shared" si="0"/>
        <v>-676161394</v>
      </c>
      <c r="J34" s="9"/>
      <c r="K34" s="9">
        <v>7663989</v>
      </c>
      <c r="L34" s="9"/>
      <c r="M34" s="9">
        <v>28538482442</v>
      </c>
      <c r="N34" s="9"/>
      <c r="O34" s="9">
        <v>44641254672</v>
      </c>
      <c r="P34" s="9"/>
      <c r="Q34" s="9">
        <f t="shared" si="1"/>
        <v>-16102772230</v>
      </c>
      <c r="R34" s="9"/>
      <c r="S34" s="9"/>
      <c r="T34" s="9"/>
      <c r="U34" s="9"/>
      <c r="V34" s="9"/>
      <c r="W34" s="9"/>
      <c r="X34" s="9"/>
      <c r="Y34" s="10"/>
    </row>
    <row r="35" spans="1:25" x14ac:dyDescent="0.55000000000000004">
      <c r="A35" s="1" t="s">
        <v>89</v>
      </c>
      <c r="C35" s="9">
        <v>250000</v>
      </c>
      <c r="D35" s="9"/>
      <c r="E35" s="9">
        <v>1732132125</v>
      </c>
      <c r="F35" s="9"/>
      <c r="G35" s="9">
        <v>1930942125</v>
      </c>
      <c r="H35" s="9"/>
      <c r="I35" s="9">
        <f t="shared" si="0"/>
        <v>-198810000</v>
      </c>
      <c r="J35" s="9"/>
      <c r="K35" s="9">
        <v>250000</v>
      </c>
      <c r="L35" s="9"/>
      <c r="M35" s="9">
        <v>1732132125</v>
      </c>
      <c r="N35" s="9"/>
      <c r="O35" s="9">
        <v>1701793825</v>
      </c>
      <c r="P35" s="9"/>
      <c r="Q35" s="9">
        <f t="shared" si="1"/>
        <v>30338300</v>
      </c>
      <c r="R35" s="9"/>
      <c r="S35" s="9"/>
      <c r="T35" s="9"/>
      <c r="U35" s="9"/>
      <c r="V35" s="9"/>
      <c r="W35" s="9"/>
      <c r="X35" s="9"/>
      <c r="Y35" s="10"/>
    </row>
    <row r="36" spans="1:25" x14ac:dyDescent="0.55000000000000004">
      <c r="A36" s="1" t="s">
        <v>31</v>
      </c>
      <c r="C36" s="9">
        <v>2320204</v>
      </c>
      <c r="D36" s="9"/>
      <c r="E36" s="9">
        <v>20895973002</v>
      </c>
      <c r="F36" s="9"/>
      <c r="G36" s="9">
        <v>22187556323</v>
      </c>
      <c r="H36" s="9"/>
      <c r="I36" s="9">
        <f t="shared" si="0"/>
        <v>-1291583321</v>
      </c>
      <c r="J36" s="9"/>
      <c r="K36" s="9">
        <v>2320204</v>
      </c>
      <c r="L36" s="9"/>
      <c r="M36" s="9">
        <v>20895973002</v>
      </c>
      <c r="N36" s="9"/>
      <c r="O36" s="9">
        <v>17208666397</v>
      </c>
      <c r="P36" s="9"/>
      <c r="Q36" s="9">
        <f t="shared" si="1"/>
        <v>3687306605</v>
      </c>
      <c r="R36" s="9"/>
      <c r="S36" s="9"/>
      <c r="T36" s="9"/>
      <c r="U36" s="9"/>
      <c r="V36" s="9"/>
      <c r="W36" s="9"/>
      <c r="X36" s="9"/>
      <c r="Y36" s="10"/>
    </row>
    <row r="37" spans="1:25" x14ac:dyDescent="0.55000000000000004">
      <c r="A37" s="1" t="s">
        <v>15</v>
      </c>
      <c r="C37" s="9">
        <v>5380113</v>
      </c>
      <c r="D37" s="9"/>
      <c r="E37" s="9">
        <v>54443671515</v>
      </c>
      <c r="F37" s="9"/>
      <c r="G37" s="9">
        <v>59096519670</v>
      </c>
      <c r="H37" s="9"/>
      <c r="I37" s="9">
        <f t="shared" si="0"/>
        <v>-4652848155</v>
      </c>
      <c r="J37" s="9"/>
      <c r="K37" s="9">
        <v>5380113</v>
      </c>
      <c r="L37" s="9"/>
      <c r="M37" s="9">
        <v>54443671515</v>
      </c>
      <c r="N37" s="9"/>
      <c r="O37" s="9">
        <v>38217530187</v>
      </c>
      <c r="P37" s="9"/>
      <c r="Q37" s="9">
        <f t="shared" si="1"/>
        <v>16226141328</v>
      </c>
      <c r="R37" s="9"/>
      <c r="S37" s="9"/>
      <c r="T37" s="9"/>
      <c r="U37" s="9"/>
      <c r="V37" s="9"/>
      <c r="W37" s="9"/>
      <c r="X37" s="9"/>
      <c r="Y37" s="10"/>
    </row>
    <row r="38" spans="1:25" x14ac:dyDescent="0.55000000000000004">
      <c r="A38" s="1" t="s">
        <v>76</v>
      </c>
      <c r="C38" s="9">
        <v>3441897</v>
      </c>
      <c r="D38" s="9"/>
      <c r="E38" s="9">
        <v>40817513314</v>
      </c>
      <c r="F38" s="9"/>
      <c r="G38" s="9">
        <v>42976635220</v>
      </c>
      <c r="H38" s="9"/>
      <c r="I38" s="9">
        <f t="shared" si="0"/>
        <v>-2159121906</v>
      </c>
      <c r="J38" s="9"/>
      <c r="K38" s="9">
        <v>3441897</v>
      </c>
      <c r="L38" s="9"/>
      <c r="M38" s="9">
        <v>40817513314</v>
      </c>
      <c r="N38" s="9"/>
      <c r="O38" s="9">
        <v>47798916482</v>
      </c>
      <c r="P38" s="9"/>
      <c r="Q38" s="9">
        <f t="shared" si="1"/>
        <v>-6981403168</v>
      </c>
      <c r="R38" s="9"/>
      <c r="S38" s="9"/>
      <c r="T38" s="9"/>
      <c r="U38" s="9"/>
      <c r="V38" s="9"/>
      <c r="W38" s="9"/>
      <c r="X38" s="9"/>
      <c r="Y38" s="10"/>
    </row>
    <row r="39" spans="1:25" x14ac:dyDescent="0.55000000000000004">
      <c r="A39" s="1" t="s">
        <v>119</v>
      </c>
      <c r="C39" s="9">
        <v>55628</v>
      </c>
      <c r="D39" s="9"/>
      <c r="E39" s="9">
        <v>990369509</v>
      </c>
      <c r="F39" s="9"/>
      <c r="G39" s="9">
        <v>1025206628</v>
      </c>
      <c r="H39" s="9"/>
      <c r="I39" s="9">
        <f t="shared" si="0"/>
        <v>-34837119</v>
      </c>
      <c r="J39" s="9"/>
      <c r="K39" s="9">
        <v>55628</v>
      </c>
      <c r="L39" s="9"/>
      <c r="M39" s="9">
        <v>990369509</v>
      </c>
      <c r="N39" s="9"/>
      <c r="O39" s="9">
        <v>1354223859</v>
      </c>
      <c r="P39" s="9"/>
      <c r="Q39" s="9">
        <f t="shared" si="1"/>
        <v>-363854350</v>
      </c>
      <c r="R39" s="9"/>
      <c r="S39" s="9"/>
      <c r="T39" s="9"/>
      <c r="U39" s="9"/>
      <c r="V39" s="9"/>
      <c r="W39" s="9"/>
      <c r="X39" s="9"/>
      <c r="Y39" s="10"/>
    </row>
    <row r="40" spans="1:25" x14ac:dyDescent="0.55000000000000004">
      <c r="A40" s="1" t="s">
        <v>109</v>
      </c>
      <c r="C40" s="9">
        <v>1902009</v>
      </c>
      <c r="D40" s="9"/>
      <c r="E40" s="9">
        <v>30534676550</v>
      </c>
      <c r="F40" s="9"/>
      <c r="G40" s="9">
        <v>37473516360</v>
      </c>
      <c r="H40" s="9"/>
      <c r="I40" s="9">
        <f t="shared" si="0"/>
        <v>-6938839810</v>
      </c>
      <c r="J40" s="9"/>
      <c r="K40" s="9">
        <v>1902009</v>
      </c>
      <c r="L40" s="9"/>
      <c r="M40" s="9">
        <v>30534676550</v>
      </c>
      <c r="N40" s="9"/>
      <c r="O40" s="9">
        <v>30383421184</v>
      </c>
      <c r="P40" s="9"/>
      <c r="Q40" s="9">
        <f t="shared" si="1"/>
        <v>151255366</v>
      </c>
      <c r="R40" s="9"/>
      <c r="S40" s="9"/>
      <c r="T40" s="9"/>
      <c r="U40" s="9"/>
      <c r="V40" s="9"/>
      <c r="W40" s="9"/>
      <c r="X40" s="9"/>
      <c r="Y40" s="10"/>
    </row>
    <row r="41" spans="1:25" x14ac:dyDescent="0.55000000000000004">
      <c r="A41" s="1" t="s">
        <v>127</v>
      </c>
      <c r="C41" s="9">
        <v>560162</v>
      </c>
      <c r="D41" s="9"/>
      <c r="E41" s="9">
        <v>14588920745</v>
      </c>
      <c r="F41" s="9"/>
      <c r="G41" s="9">
        <v>16036676239</v>
      </c>
      <c r="H41" s="9"/>
      <c r="I41" s="9">
        <f t="shared" si="0"/>
        <v>-1447755494</v>
      </c>
      <c r="J41" s="9"/>
      <c r="K41" s="9">
        <v>560162</v>
      </c>
      <c r="L41" s="9"/>
      <c r="M41" s="9">
        <v>14588920745</v>
      </c>
      <c r="N41" s="9"/>
      <c r="O41" s="9">
        <v>17422562004</v>
      </c>
      <c r="P41" s="9"/>
      <c r="Q41" s="9">
        <f t="shared" si="1"/>
        <v>-2833641259</v>
      </c>
      <c r="R41" s="9"/>
      <c r="S41" s="9"/>
      <c r="T41" s="9"/>
      <c r="U41" s="9"/>
      <c r="V41" s="9"/>
      <c r="W41" s="9"/>
      <c r="X41" s="9"/>
      <c r="Y41" s="10"/>
    </row>
    <row r="42" spans="1:25" x14ac:dyDescent="0.55000000000000004">
      <c r="A42" s="1" t="s">
        <v>25</v>
      </c>
      <c r="C42" s="9">
        <v>20680055</v>
      </c>
      <c r="D42" s="9"/>
      <c r="E42" s="9">
        <v>35769195090</v>
      </c>
      <c r="F42" s="9"/>
      <c r="G42" s="9">
        <v>37927681001</v>
      </c>
      <c r="H42" s="9"/>
      <c r="I42" s="9">
        <f t="shared" si="0"/>
        <v>-2158485911</v>
      </c>
      <c r="J42" s="9"/>
      <c r="K42" s="9">
        <v>20680055</v>
      </c>
      <c r="L42" s="9"/>
      <c r="M42" s="9">
        <v>35769195090</v>
      </c>
      <c r="N42" s="9"/>
      <c r="O42" s="9">
        <v>28097836411</v>
      </c>
      <c r="P42" s="9"/>
      <c r="Q42" s="9">
        <f t="shared" si="1"/>
        <v>7671358679</v>
      </c>
      <c r="R42" s="9"/>
      <c r="S42" s="9"/>
      <c r="T42" s="9"/>
      <c r="U42" s="9"/>
      <c r="V42" s="9"/>
      <c r="W42" s="9"/>
      <c r="X42" s="9"/>
      <c r="Y42" s="10"/>
    </row>
    <row r="43" spans="1:25" x14ac:dyDescent="0.55000000000000004">
      <c r="A43" s="1" t="s">
        <v>63</v>
      </c>
      <c r="C43" s="9">
        <v>13736735</v>
      </c>
      <c r="D43" s="9"/>
      <c r="E43" s="9">
        <v>31966358340</v>
      </c>
      <c r="F43" s="9"/>
      <c r="G43" s="9">
        <v>35137443456</v>
      </c>
      <c r="H43" s="9"/>
      <c r="I43" s="9">
        <f t="shared" si="0"/>
        <v>-3171085116</v>
      </c>
      <c r="J43" s="9"/>
      <c r="K43" s="9">
        <v>13736735</v>
      </c>
      <c r="L43" s="9"/>
      <c r="M43" s="9">
        <v>31966358340</v>
      </c>
      <c r="N43" s="9"/>
      <c r="O43" s="9">
        <v>40994539572</v>
      </c>
      <c r="P43" s="9"/>
      <c r="Q43" s="9">
        <f t="shared" si="1"/>
        <v>-9028181232</v>
      </c>
      <c r="R43" s="9"/>
      <c r="S43" s="9"/>
      <c r="T43" s="9"/>
      <c r="U43" s="9"/>
      <c r="V43" s="9"/>
      <c r="W43" s="9"/>
      <c r="X43" s="9"/>
      <c r="Y43" s="10"/>
    </row>
    <row r="44" spans="1:25" x14ac:dyDescent="0.55000000000000004">
      <c r="A44" s="1" t="s">
        <v>98</v>
      </c>
      <c r="C44" s="9">
        <v>10141667</v>
      </c>
      <c r="D44" s="9"/>
      <c r="E44" s="9">
        <v>18156464670</v>
      </c>
      <c r="F44" s="9"/>
      <c r="G44" s="9">
        <v>19224878683</v>
      </c>
      <c r="H44" s="9"/>
      <c r="I44" s="9">
        <f t="shared" si="0"/>
        <v>-1068414013</v>
      </c>
      <c r="J44" s="9"/>
      <c r="K44" s="9">
        <v>10141667</v>
      </c>
      <c r="L44" s="9"/>
      <c r="M44" s="9">
        <v>18156464670</v>
      </c>
      <c r="N44" s="9"/>
      <c r="O44" s="9">
        <v>30303224836</v>
      </c>
      <c r="P44" s="9"/>
      <c r="Q44" s="9">
        <f t="shared" si="1"/>
        <v>-12146760166</v>
      </c>
      <c r="R44" s="9"/>
      <c r="S44" s="9"/>
      <c r="T44" s="9"/>
      <c r="U44" s="9"/>
      <c r="V44" s="9"/>
      <c r="W44" s="9"/>
      <c r="X44" s="9"/>
      <c r="Y44" s="10"/>
    </row>
    <row r="45" spans="1:25" x14ac:dyDescent="0.55000000000000004">
      <c r="A45" s="1" t="s">
        <v>55</v>
      </c>
      <c r="C45" s="9">
        <v>409043</v>
      </c>
      <c r="D45" s="9"/>
      <c r="E45" s="9">
        <v>493216952</v>
      </c>
      <c r="F45" s="9"/>
      <c r="G45" s="9">
        <v>642849135</v>
      </c>
      <c r="H45" s="9"/>
      <c r="I45" s="9">
        <f t="shared" si="0"/>
        <v>-149632183</v>
      </c>
      <c r="J45" s="9"/>
      <c r="K45" s="9">
        <v>409043</v>
      </c>
      <c r="L45" s="9"/>
      <c r="M45" s="9">
        <v>493216952</v>
      </c>
      <c r="N45" s="9"/>
      <c r="O45" s="9">
        <v>254015703</v>
      </c>
      <c r="P45" s="9"/>
      <c r="Q45" s="9">
        <f t="shared" si="1"/>
        <v>239201249</v>
      </c>
      <c r="R45" s="9"/>
      <c r="S45" s="9"/>
      <c r="T45" s="9"/>
      <c r="U45" s="9"/>
      <c r="V45" s="9"/>
      <c r="W45" s="9"/>
      <c r="X45" s="9"/>
      <c r="Y45" s="10"/>
    </row>
    <row r="46" spans="1:25" x14ac:dyDescent="0.55000000000000004">
      <c r="A46" s="1" t="s">
        <v>133</v>
      </c>
      <c r="C46" s="9">
        <v>2514888</v>
      </c>
      <c r="D46" s="9"/>
      <c r="E46" s="9">
        <v>7154783679</v>
      </c>
      <c r="F46" s="9"/>
      <c r="G46" s="9">
        <v>9393106680</v>
      </c>
      <c r="H46" s="9"/>
      <c r="I46" s="9">
        <f t="shared" si="0"/>
        <v>-2238323001</v>
      </c>
      <c r="J46" s="9"/>
      <c r="K46" s="9">
        <v>2514888</v>
      </c>
      <c r="L46" s="9"/>
      <c r="M46" s="9">
        <v>7154783679</v>
      </c>
      <c r="N46" s="9"/>
      <c r="O46" s="9">
        <v>9393106680</v>
      </c>
      <c r="P46" s="9"/>
      <c r="Q46" s="9">
        <f t="shared" si="1"/>
        <v>-2238323001</v>
      </c>
      <c r="R46" s="9"/>
      <c r="S46" s="9"/>
      <c r="T46" s="9"/>
      <c r="U46" s="9"/>
      <c r="V46" s="9"/>
      <c r="W46" s="9"/>
      <c r="X46" s="9"/>
      <c r="Y46" s="10"/>
    </row>
    <row r="47" spans="1:25" x14ac:dyDescent="0.55000000000000004">
      <c r="A47" s="1" t="s">
        <v>23</v>
      </c>
      <c r="C47" s="9">
        <v>17334375</v>
      </c>
      <c r="D47" s="9"/>
      <c r="E47" s="9">
        <v>42009752072</v>
      </c>
      <c r="F47" s="9"/>
      <c r="G47" s="9">
        <v>42844121503</v>
      </c>
      <c r="H47" s="9"/>
      <c r="I47" s="9">
        <f t="shared" si="0"/>
        <v>-834369431</v>
      </c>
      <c r="J47" s="9"/>
      <c r="K47" s="9">
        <v>17334375</v>
      </c>
      <c r="L47" s="9"/>
      <c r="M47" s="9">
        <v>42009752072</v>
      </c>
      <c r="N47" s="9"/>
      <c r="O47" s="9">
        <v>30973959137</v>
      </c>
      <c r="P47" s="9"/>
      <c r="Q47" s="9">
        <f t="shared" si="1"/>
        <v>11035792935</v>
      </c>
      <c r="R47" s="9"/>
      <c r="S47" s="9"/>
      <c r="T47" s="9"/>
      <c r="U47" s="9"/>
      <c r="V47" s="9"/>
      <c r="W47" s="9"/>
      <c r="X47" s="9"/>
      <c r="Y47" s="10"/>
    </row>
    <row r="48" spans="1:25" x14ac:dyDescent="0.55000000000000004">
      <c r="A48" s="1" t="s">
        <v>78</v>
      </c>
      <c r="C48" s="9">
        <v>1435398</v>
      </c>
      <c r="D48" s="9"/>
      <c r="E48" s="9">
        <v>68774525807</v>
      </c>
      <c r="F48" s="9"/>
      <c r="G48" s="9">
        <v>75052698287</v>
      </c>
      <c r="H48" s="9"/>
      <c r="I48" s="9">
        <f t="shared" si="0"/>
        <v>-6278172480</v>
      </c>
      <c r="J48" s="9"/>
      <c r="K48" s="9">
        <v>1435398</v>
      </c>
      <c r="L48" s="9"/>
      <c r="M48" s="9">
        <v>68774525807</v>
      </c>
      <c r="N48" s="9"/>
      <c r="O48" s="9">
        <v>40551286930</v>
      </c>
      <c r="P48" s="9"/>
      <c r="Q48" s="9">
        <f t="shared" si="1"/>
        <v>28223238877</v>
      </c>
      <c r="R48" s="9"/>
      <c r="S48" s="9"/>
      <c r="T48" s="9"/>
      <c r="U48" s="9"/>
      <c r="V48" s="9"/>
      <c r="W48" s="9"/>
      <c r="X48" s="9"/>
      <c r="Y48" s="10"/>
    </row>
    <row r="49" spans="1:25" x14ac:dyDescent="0.55000000000000004">
      <c r="A49" s="1" t="s">
        <v>19</v>
      </c>
      <c r="C49" s="9">
        <v>245000</v>
      </c>
      <c r="D49" s="9"/>
      <c r="E49" s="9">
        <v>1736456242</v>
      </c>
      <c r="F49" s="9"/>
      <c r="G49" s="9">
        <v>2252765812</v>
      </c>
      <c r="H49" s="9"/>
      <c r="I49" s="9">
        <f t="shared" si="0"/>
        <v>-516309570</v>
      </c>
      <c r="J49" s="9"/>
      <c r="K49" s="9">
        <v>245000</v>
      </c>
      <c r="L49" s="9"/>
      <c r="M49" s="9">
        <v>1736456242</v>
      </c>
      <c r="N49" s="9"/>
      <c r="O49" s="9">
        <v>1888458161</v>
      </c>
      <c r="P49" s="9"/>
      <c r="Q49" s="9">
        <f t="shared" si="1"/>
        <v>-152001919</v>
      </c>
      <c r="R49" s="9"/>
      <c r="S49" s="9"/>
      <c r="T49" s="9"/>
      <c r="U49" s="9"/>
      <c r="V49" s="9"/>
      <c r="W49" s="9"/>
      <c r="X49" s="9"/>
      <c r="Y49" s="10"/>
    </row>
    <row r="50" spans="1:25" x14ac:dyDescent="0.55000000000000004">
      <c r="A50" s="1" t="s">
        <v>82</v>
      </c>
      <c r="C50" s="9">
        <v>7682385</v>
      </c>
      <c r="D50" s="9"/>
      <c r="E50" s="9">
        <v>62238899695</v>
      </c>
      <c r="F50" s="9"/>
      <c r="G50" s="9">
        <v>66291293384</v>
      </c>
      <c r="H50" s="9"/>
      <c r="I50" s="9">
        <f t="shared" si="0"/>
        <v>-4052393689</v>
      </c>
      <c r="J50" s="9"/>
      <c r="K50" s="9">
        <v>7682385</v>
      </c>
      <c r="L50" s="9"/>
      <c r="M50" s="9">
        <v>62238899695</v>
      </c>
      <c r="N50" s="9"/>
      <c r="O50" s="9">
        <v>55293354574</v>
      </c>
      <c r="P50" s="9"/>
      <c r="Q50" s="9">
        <f t="shared" si="1"/>
        <v>6945545121</v>
      </c>
      <c r="R50" s="9"/>
      <c r="S50" s="9"/>
      <c r="T50" s="9"/>
      <c r="U50" s="9"/>
      <c r="V50" s="9"/>
      <c r="W50" s="9"/>
      <c r="X50" s="9"/>
      <c r="Y50" s="10"/>
    </row>
    <row r="51" spans="1:25" x14ac:dyDescent="0.55000000000000004">
      <c r="A51" s="1" t="s">
        <v>90</v>
      </c>
      <c r="C51" s="9">
        <v>1500000</v>
      </c>
      <c r="D51" s="9"/>
      <c r="E51" s="9">
        <v>5417075475</v>
      </c>
      <c r="F51" s="9"/>
      <c r="G51" s="9">
        <v>4924074886</v>
      </c>
      <c r="H51" s="9"/>
      <c r="I51" s="9">
        <f t="shared" si="0"/>
        <v>493000589</v>
      </c>
      <c r="J51" s="9"/>
      <c r="K51" s="9">
        <v>1500000</v>
      </c>
      <c r="L51" s="9"/>
      <c r="M51" s="9">
        <v>5417075475</v>
      </c>
      <c r="N51" s="9"/>
      <c r="O51" s="9">
        <v>4055178760</v>
      </c>
      <c r="P51" s="9"/>
      <c r="Q51" s="9">
        <f t="shared" si="1"/>
        <v>1361896715</v>
      </c>
      <c r="R51" s="9"/>
      <c r="S51" s="9"/>
      <c r="T51" s="9"/>
      <c r="U51" s="9"/>
      <c r="V51" s="9"/>
      <c r="W51" s="9"/>
      <c r="X51" s="9"/>
      <c r="Y51" s="10"/>
    </row>
    <row r="52" spans="1:25" x14ac:dyDescent="0.55000000000000004">
      <c r="A52" s="1" t="s">
        <v>101</v>
      </c>
      <c r="C52" s="9">
        <v>23752876</v>
      </c>
      <c r="D52" s="9"/>
      <c r="E52" s="9">
        <v>91282238335</v>
      </c>
      <c r="F52" s="9"/>
      <c r="G52" s="9">
        <v>92141700132</v>
      </c>
      <c r="H52" s="9"/>
      <c r="I52" s="9">
        <f t="shared" si="0"/>
        <v>-859461797</v>
      </c>
      <c r="J52" s="9"/>
      <c r="K52" s="9">
        <v>23752876</v>
      </c>
      <c r="L52" s="9"/>
      <c r="M52" s="9">
        <v>91282238335</v>
      </c>
      <c r="N52" s="9"/>
      <c r="O52" s="9">
        <v>84593561164</v>
      </c>
      <c r="P52" s="9"/>
      <c r="Q52" s="9">
        <f t="shared" si="1"/>
        <v>6688677171</v>
      </c>
      <c r="R52" s="9"/>
      <c r="S52" s="9"/>
      <c r="T52" s="9"/>
      <c r="U52" s="9"/>
      <c r="V52" s="9"/>
      <c r="W52" s="9"/>
      <c r="X52" s="9"/>
      <c r="Y52" s="10"/>
    </row>
    <row r="53" spans="1:25" x14ac:dyDescent="0.55000000000000004">
      <c r="A53" s="1" t="s">
        <v>129</v>
      </c>
      <c r="C53" s="9">
        <v>3868825</v>
      </c>
      <c r="D53" s="9"/>
      <c r="E53" s="9">
        <v>10106776831</v>
      </c>
      <c r="F53" s="9"/>
      <c r="G53" s="9">
        <v>-8762130404</v>
      </c>
      <c r="H53" s="9"/>
      <c r="I53" s="9">
        <f t="shared" si="0"/>
        <v>18868907235</v>
      </c>
      <c r="J53" s="9"/>
      <c r="K53" s="9">
        <v>3868825</v>
      </c>
      <c r="L53" s="9"/>
      <c r="M53" s="9">
        <v>10106776831</v>
      </c>
      <c r="N53" s="9"/>
      <c r="O53" s="9">
        <v>18313895270</v>
      </c>
      <c r="P53" s="9"/>
      <c r="Q53" s="9">
        <f t="shared" si="1"/>
        <v>-8207118439</v>
      </c>
      <c r="R53" s="9"/>
      <c r="S53" s="9"/>
      <c r="T53" s="9"/>
      <c r="U53" s="9"/>
      <c r="V53" s="9"/>
      <c r="W53" s="9"/>
      <c r="X53" s="9"/>
      <c r="Y53" s="10"/>
    </row>
    <row r="54" spans="1:25" x14ac:dyDescent="0.55000000000000004">
      <c r="A54" s="1" t="s">
        <v>94</v>
      </c>
      <c r="C54" s="9">
        <v>2581089</v>
      </c>
      <c r="D54" s="9"/>
      <c r="E54" s="9">
        <v>32687419570</v>
      </c>
      <c r="F54" s="9"/>
      <c r="G54" s="9">
        <v>32687419570</v>
      </c>
      <c r="H54" s="9"/>
      <c r="I54" s="9">
        <f t="shared" si="0"/>
        <v>0</v>
      </c>
      <c r="J54" s="9"/>
      <c r="K54" s="9">
        <v>2581089</v>
      </c>
      <c r="L54" s="9"/>
      <c r="M54" s="9">
        <v>32687419570</v>
      </c>
      <c r="N54" s="9"/>
      <c r="O54" s="9">
        <v>29770164754</v>
      </c>
      <c r="P54" s="9"/>
      <c r="Q54" s="9">
        <f t="shared" si="1"/>
        <v>2917254816</v>
      </c>
      <c r="R54" s="9"/>
      <c r="S54" s="9"/>
      <c r="T54" s="9"/>
      <c r="U54" s="9"/>
      <c r="V54" s="9"/>
      <c r="W54" s="9"/>
      <c r="X54" s="9"/>
      <c r="Y54" s="10"/>
    </row>
    <row r="55" spans="1:25" x14ac:dyDescent="0.55000000000000004">
      <c r="A55" s="1" t="s">
        <v>51</v>
      </c>
      <c r="C55" s="9">
        <v>900000</v>
      </c>
      <c r="D55" s="9"/>
      <c r="E55" s="9">
        <v>2917437345</v>
      </c>
      <c r="F55" s="9"/>
      <c r="G55" s="9">
        <v>3516849495</v>
      </c>
      <c r="H55" s="9"/>
      <c r="I55" s="9">
        <f t="shared" si="0"/>
        <v>-599412150</v>
      </c>
      <c r="J55" s="9"/>
      <c r="K55" s="9">
        <v>900000</v>
      </c>
      <c r="L55" s="9"/>
      <c r="M55" s="9">
        <v>2917437345</v>
      </c>
      <c r="N55" s="9"/>
      <c r="O55" s="9">
        <v>2973597573</v>
      </c>
      <c r="P55" s="9"/>
      <c r="Q55" s="9">
        <f t="shared" si="1"/>
        <v>-56160228</v>
      </c>
      <c r="R55" s="9"/>
      <c r="S55" s="9"/>
      <c r="T55" s="9"/>
      <c r="U55" s="9"/>
      <c r="V55" s="9"/>
      <c r="W55" s="9"/>
      <c r="X55" s="9"/>
      <c r="Y55" s="10"/>
    </row>
    <row r="56" spans="1:25" x14ac:dyDescent="0.55000000000000004">
      <c r="A56" s="1" t="s">
        <v>21</v>
      </c>
      <c r="C56" s="9">
        <v>15444468</v>
      </c>
      <c r="D56" s="9"/>
      <c r="E56" s="9">
        <v>19390300223</v>
      </c>
      <c r="F56" s="9"/>
      <c r="G56" s="9">
        <v>20296102055</v>
      </c>
      <c r="H56" s="9"/>
      <c r="I56" s="9">
        <f t="shared" si="0"/>
        <v>-905801832</v>
      </c>
      <c r="J56" s="9"/>
      <c r="K56" s="9">
        <v>15444468</v>
      </c>
      <c r="L56" s="9"/>
      <c r="M56" s="9">
        <v>19390300223</v>
      </c>
      <c r="N56" s="9"/>
      <c r="O56" s="9">
        <v>44846294239</v>
      </c>
      <c r="P56" s="9"/>
      <c r="Q56" s="9">
        <f t="shared" si="1"/>
        <v>-25455994016</v>
      </c>
      <c r="R56" s="9"/>
      <c r="S56" s="9"/>
      <c r="T56" s="9"/>
      <c r="U56" s="9"/>
      <c r="V56" s="9"/>
      <c r="W56" s="9"/>
      <c r="X56" s="9"/>
      <c r="Y56" s="10"/>
    </row>
    <row r="57" spans="1:25" x14ac:dyDescent="0.55000000000000004">
      <c r="A57" s="1" t="s">
        <v>45</v>
      </c>
      <c r="C57" s="9">
        <v>2017947</v>
      </c>
      <c r="D57" s="9"/>
      <c r="E57" s="9">
        <v>4748060489</v>
      </c>
      <c r="F57" s="9"/>
      <c r="G57" s="9">
        <v>5177331669</v>
      </c>
      <c r="H57" s="9"/>
      <c r="I57" s="9">
        <f t="shared" si="0"/>
        <v>-429271180</v>
      </c>
      <c r="J57" s="9"/>
      <c r="K57" s="9">
        <v>2017947</v>
      </c>
      <c r="L57" s="9"/>
      <c r="M57" s="9">
        <v>4748060489</v>
      </c>
      <c r="N57" s="9"/>
      <c r="O57" s="9">
        <v>5231959658</v>
      </c>
      <c r="P57" s="9"/>
      <c r="Q57" s="9">
        <f t="shared" si="1"/>
        <v>-483899169</v>
      </c>
      <c r="R57" s="9"/>
      <c r="S57" s="9"/>
      <c r="T57" s="9"/>
      <c r="U57" s="9"/>
      <c r="V57" s="9"/>
      <c r="W57" s="9"/>
      <c r="X57" s="9"/>
      <c r="Y57" s="10"/>
    </row>
    <row r="58" spans="1:25" x14ac:dyDescent="0.55000000000000004">
      <c r="A58" s="1" t="s">
        <v>85</v>
      </c>
      <c r="C58" s="9">
        <v>10181880</v>
      </c>
      <c r="D58" s="9"/>
      <c r="E58" s="9">
        <v>43562065791</v>
      </c>
      <c r="F58" s="9"/>
      <c r="G58" s="9">
        <v>46001298564</v>
      </c>
      <c r="H58" s="9"/>
      <c r="I58" s="9">
        <f t="shared" si="0"/>
        <v>-2439232773</v>
      </c>
      <c r="J58" s="9"/>
      <c r="K58" s="9">
        <v>10181880</v>
      </c>
      <c r="L58" s="9"/>
      <c r="M58" s="9">
        <v>43562065791</v>
      </c>
      <c r="N58" s="9"/>
      <c r="O58" s="9">
        <v>41122833015</v>
      </c>
      <c r="P58" s="9"/>
      <c r="Q58" s="9">
        <f t="shared" si="1"/>
        <v>2439232776</v>
      </c>
      <c r="R58" s="9"/>
      <c r="S58" s="9"/>
      <c r="T58" s="9"/>
      <c r="U58" s="9"/>
      <c r="V58" s="9"/>
      <c r="W58" s="9"/>
      <c r="X58" s="9"/>
      <c r="Y58" s="10"/>
    </row>
    <row r="59" spans="1:25" x14ac:dyDescent="0.55000000000000004">
      <c r="A59" s="1" t="s">
        <v>125</v>
      </c>
      <c r="C59" s="9">
        <v>250000</v>
      </c>
      <c r="D59" s="9"/>
      <c r="E59" s="9">
        <v>3484145250</v>
      </c>
      <c r="F59" s="9"/>
      <c r="G59" s="9">
        <v>3916557000</v>
      </c>
      <c r="H59" s="9"/>
      <c r="I59" s="9">
        <f t="shared" si="0"/>
        <v>-432411750</v>
      </c>
      <c r="J59" s="9"/>
      <c r="K59" s="9">
        <v>250000</v>
      </c>
      <c r="L59" s="9"/>
      <c r="M59" s="9">
        <v>3484145250</v>
      </c>
      <c r="N59" s="9"/>
      <c r="O59" s="9">
        <v>3453382827</v>
      </c>
      <c r="P59" s="9"/>
      <c r="Q59" s="9">
        <f t="shared" si="1"/>
        <v>30762423</v>
      </c>
      <c r="R59" s="9"/>
      <c r="S59" s="9"/>
      <c r="T59" s="9"/>
      <c r="U59" s="9"/>
      <c r="V59" s="9"/>
      <c r="W59" s="9"/>
      <c r="X59" s="9"/>
      <c r="Y59" s="10"/>
    </row>
    <row r="60" spans="1:25" x14ac:dyDescent="0.55000000000000004">
      <c r="A60" s="1" t="s">
        <v>17</v>
      </c>
      <c r="C60" s="9">
        <v>4452978</v>
      </c>
      <c r="D60" s="9"/>
      <c r="E60" s="9">
        <v>25142422195</v>
      </c>
      <c r="F60" s="9"/>
      <c r="G60" s="9">
        <v>24965363546</v>
      </c>
      <c r="H60" s="9"/>
      <c r="I60" s="9">
        <f t="shared" si="0"/>
        <v>177058649</v>
      </c>
      <c r="J60" s="9"/>
      <c r="K60" s="9">
        <v>4452978</v>
      </c>
      <c r="L60" s="9"/>
      <c r="M60" s="9">
        <v>25142422195</v>
      </c>
      <c r="N60" s="9"/>
      <c r="O60" s="9">
        <v>22017560145</v>
      </c>
      <c r="P60" s="9"/>
      <c r="Q60" s="9">
        <f t="shared" si="1"/>
        <v>3124862050</v>
      </c>
      <c r="R60" s="9"/>
      <c r="S60" s="9"/>
      <c r="T60" s="9"/>
      <c r="U60" s="9"/>
      <c r="V60" s="9"/>
      <c r="W60" s="9"/>
      <c r="X60" s="9"/>
      <c r="Y60" s="10"/>
    </row>
    <row r="61" spans="1:25" x14ac:dyDescent="0.55000000000000004">
      <c r="A61" s="1" t="s">
        <v>59</v>
      </c>
      <c r="C61" s="9">
        <v>1091408</v>
      </c>
      <c r="D61" s="9"/>
      <c r="E61" s="9">
        <v>40467296765</v>
      </c>
      <c r="F61" s="9"/>
      <c r="G61" s="9">
        <v>43830530544</v>
      </c>
      <c r="H61" s="9"/>
      <c r="I61" s="9">
        <f t="shared" si="0"/>
        <v>-3363233779</v>
      </c>
      <c r="J61" s="9"/>
      <c r="K61" s="9">
        <v>1091408</v>
      </c>
      <c r="L61" s="9"/>
      <c r="M61" s="9">
        <v>40467296765</v>
      </c>
      <c r="N61" s="9"/>
      <c r="O61" s="9">
        <v>24193584929</v>
      </c>
      <c r="P61" s="9"/>
      <c r="Q61" s="9">
        <f t="shared" si="1"/>
        <v>16273711836</v>
      </c>
      <c r="R61" s="9"/>
      <c r="S61" s="9"/>
      <c r="T61" s="9"/>
      <c r="U61" s="9"/>
      <c r="V61" s="9"/>
      <c r="W61" s="9"/>
      <c r="X61" s="9"/>
      <c r="Y61" s="10"/>
    </row>
    <row r="62" spans="1:25" x14ac:dyDescent="0.55000000000000004">
      <c r="A62" s="1" t="s">
        <v>39</v>
      </c>
      <c r="C62" s="9">
        <v>1648635</v>
      </c>
      <c r="D62" s="9"/>
      <c r="E62" s="9">
        <v>58211086084</v>
      </c>
      <c r="F62" s="9"/>
      <c r="G62" s="9">
        <v>59849911706</v>
      </c>
      <c r="H62" s="9"/>
      <c r="I62" s="9">
        <f t="shared" si="0"/>
        <v>-1638825622</v>
      </c>
      <c r="J62" s="9"/>
      <c r="K62" s="9">
        <v>1648635</v>
      </c>
      <c r="L62" s="9"/>
      <c r="M62" s="9">
        <v>58211086084</v>
      </c>
      <c r="N62" s="9"/>
      <c r="O62" s="9">
        <v>42560301416</v>
      </c>
      <c r="P62" s="9"/>
      <c r="Q62" s="9">
        <f t="shared" si="1"/>
        <v>15650784668</v>
      </c>
      <c r="R62" s="9"/>
      <c r="S62" s="9"/>
      <c r="T62" s="9"/>
      <c r="U62" s="9"/>
      <c r="V62" s="9"/>
      <c r="W62" s="9"/>
      <c r="X62" s="9"/>
      <c r="Y62" s="10"/>
    </row>
    <row r="63" spans="1:25" x14ac:dyDescent="0.55000000000000004">
      <c r="A63" s="1" t="s">
        <v>37</v>
      </c>
      <c r="C63" s="9">
        <v>514674</v>
      </c>
      <c r="D63" s="9"/>
      <c r="E63" s="9">
        <v>32988721751</v>
      </c>
      <c r="F63" s="9"/>
      <c r="G63" s="9">
        <v>33807300455</v>
      </c>
      <c r="H63" s="9"/>
      <c r="I63" s="9">
        <f t="shared" si="0"/>
        <v>-818578704</v>
      </c>
      <c r="J63" s="9"/>
      <c r="K63" s="9">
        <v>514674</v>
      </c>
      <c r="L63" s="9"/>
      <c r="M63" s="9">
        <v>32988721751</v>
      </c>
      <c r="N63" s="9"/>
      <c r="O63" s="9">
        <v>25754532461</v>
      </c>
      <c r="P63" s="9"/>
      <c r="Q63" s="9">
        <f t="shared" si="1"/>
        <v>7234189290</v>
      </c>
      <c r="R63" s="9"/>
      <c r="S63" s="9"/>
      <c r="T63" s="9"/>
      <c r="U63" s="9"/>
      <c r="V63" s="9"/>
      <c r="W63" s="9"/>
      <c r="X63" s="9"/>
      <c r="Y63" s="10"/>
    </row>
    <row r="64" spans="1:25" x14ac:dyDescent="0.55000000000000004">
      <c r="A64" s="1" t="s">
        <v>57</v>
      </c>
      <c r="C64" s="9">
        <v>2749854</v>
      </c>
      <c r="D64" s="9"/>
      <c r="E64" s="9">
        <v>33512616440</v>
      </c>
      <c r="F64" s="9"/>
      <c r="G64" s="9">
        <v>37691601993</v>
      </c>
      <c r="H64" s="9"/>
      <c r="I64" s="9">
        <f t="shared" si="0"/>
        <v>-4178985553</v>
      </c>
      <c r="J64" s="9"/>
      <c r="K64" s="9">
        <v>2749854</v>
      </c>
      <c r="L64" s="9"/>
      <c r="M64" s="9">
        <v>33512616440</v>
      </c>
      <c r="N64" s="9"/>
      <c r="O64" s="9">
        <v>39759525069</v>
      </c>
      <c r="P64" s="9"/>
      <c r="Q64" s="9">
        <f t="shared" si="1"/>
        <v>-6246908629</v>
      </c>
      <c r="R64" s="9"/>
      <c r="S64" s="9"/>
      <c r="T64" s="9"/>
      <c r="U64" s="9"/>
      <c r="V64" s="9"/>
      <c r="W64" s="9"/>
      <c r="X64" s="9"/>
      <c r="Y64" s="10"/>
    </row>
    <row r="65" spans="1:25" x14ac:dyDescent="0.55000000000000004">
      <c r="A65" s="1" t="s">
        <v>53</v>
      </c>
      <c r="C65" s="9">
        <v>9090114</v>
      </c>
      <c r="D65" s="9"/>
      <c r="E65" s="9">
        <v>15813048687</v>
      </c>
      <c r="F65" s="9"/>
      <c r="G65" s="9">
        <v>16979811850</v>
      </c>
      <c r="H65" s="9"/>
      <c r="I65" s="9">
        <f t="shared" si="0"/>
        <v>-1166763163</v>
      </c>
      <c r="J65" s="9"/>
      <c r="K65" s="9">
        <v>9090114</v>
      </c>
      <c r="L65" s="9"/>
      <c r="M65" s="9">
        <v>15813048687</v>
      </c>
      <c r="N65" s="9"/>
      <c r="O65" s="9">
        <v>17813216693</v>
      </c>
      <c r="P65" s="9"/>
      <c r="Q65" s="9">
        <f t="shared" si="1"/>
        <v>-2000168006</v>
      </c>
      <c r="R65" s="9"/>
      <c r="S65" s="9"/>
      <c r="T65" s="9"/>
      <c r="U65" s="9"/>
      <c r="V65" s="9"/>
      <c r="W65" s="9"/>
      <c r="X65" s="9"/>
      <c r="Y65" s="10"/>
    </row>
    <row r="66" spans="1:25" x14ac:dyDescent="0.55000000000000004">
      <c r="A66" s="1" t="s">
        <v>136</v>
      </c>
      <c r="C66" s="9">
        <v>9672062</v>
      </c>
      <c r="D66" s="9"/>
      <c r="E66" s="9">
        <v>15652427540</v>
      </c>
      <c r="F66" s="9"/>
      <c r="G66" s="9">
        <v>36105807446</v>
      </c>
      <c r="H66" s="9"/>
      <c r="I66" s="9">
        <f t="shared" si="0"/>
        <v>-20453379906</v>
      </c>
      <c r="J66" s="9"/>
      <c r="K66" s="9">
        <v>9672062</v>
      </c>
      <c r="L66" s="9"/>
      <c r="M66" s="9">
        <v>15652427540</v>
      </c>
      <c r="N66" s="9"/>
      <c r="O66" s="9">
        <v>36105807446</v>
      </c>
      <c r="P66" s="9"/>
      <c r="Q66" s="9">
        <f t="shared" si="1"/>
        <v>-20453379906</v>
      </c>
      <c r="R66" s="9"/>
      <c r="S66" s="9"/>
      <c r="T66" s="9"/>
      <c r="U66" s="9"/>
      <c r="V66" s="9"/>
      <c r="W66" s="9"/>
      <c r="X66" s="9"/>
      <c r="Y66" s="10"/>
    </row>
    <row r="67" spans="1:25" x14ac:dyDescent="0.55000000000000004">
      <c r="A67" s="1" t="s">
        <v>123</v>
      </c>
      <c r="C67" s="9">
        <v>10739221</v>
      </c>
      <c r="D67" s="9"/>
      <c r="E67" s="9">
        <v>36210694378</v>
      </c>
      <c r="F67" s="9"/>
      <c r="G67" s="9">
        <v>42263602312</v>
      </c>
      <c r="H67" s="9"/>
      <c r="I67" s="9">
        <f t="shared" si="0"/>
        <v>-6052907934</v>
      </c>
      <c r="J67" s="9"/>
      <c r="K67" s="9">
        <v>10739221</v>
      </c>
      <c r="L67" s="9"/>
      <c r="M67" s="9">
        <v>36210694378</v>
      </c>
      <c r="N67" s="9"/>
      <c r="O67" s="9">
        <v>36712434552</v>
      </c>
      <c r="P67" s="9"/>
      <c r="Q67" s="9">
        <f t="shared" si="1"/>
        <v>-501740174</v>
      </c>
      <c r="R67" s="9"/>
      <c r="S67" s="9"/>
      <c r="T67" s="9"/>
      <c r="U67" s="9"/>
      <c r="V67" s="9"/>
      <c r="W67" s="9"/>
      <c r="X67" s="9"/>
      <c r="Y67" s="10"/>
    </row>
    <row r="68" spans="1:25" x14ac:dyDescent="0.55000000000000004">
      <c r="A68" s="1" t="s">
        <v>114</v>
      </c>
      <c r="C68" s="9">
        <v>359496</v>
      </c>
      <c r="D68" s="9"/>
      <c r="E68" s="9">
        <v>29481952401</v>
      </c>
      <c r="F68" s="9"/>
      <c r="G68" s="9">
        <v>31840508593</v>
      </c>
      <c r="H68" s="9"/>
      <c r="I68" s="9">
        <f t="shared" si="0"/>
        <v>-2358556192</v>
      </c>
      <c r="J68" s="9"/>
      <c r="K68" s="9">
        <v>359496</v>
      </c>
      <c r="L68" s="9"/>
      <c r="M68" s="9">
        <v>29481952401</v>
      </c>
      <c r="N68" s="9"/>
      <c r="O68" s="9">
        <v>26855378459</v>
      </c>
      <c r="P68" s="9"/>
      <c r="Q68" s="9">
        <f t="shared" si="1"/>
        <v>2626573942</v>
      </c>
      <c r="R68" s="9"/>
      <c r="S68" s="9"/>
      <c r="T68" s="9"/>
      <c r="U68" s="9"/>
      <c r="V68" s="9"/>
      <c r="W68" s="9"/>
      <c r="X68" s="9"/>
      <c r="Y68" s="10"/>
    </row>
    <row r="69" spans="1:25" x14ac:dyDescent="0.55000000000000004">
      <c r="A69" s="1" t="s">
        <v>84</v>
      </c>
      <c r="C69" s="9">
        <v>10619224</v>
      </c>
      <c r="D69" s="9"/>
      <c r="E69" s="9">
        <v>33262080833</v>
      </c>
      <c r="F69" s="9"/>
      <c r="G69" s="9">
        <v>35030670034</v>
      </c>
      <c r="H69" s="9"/>
      <c r="I69" s="9">
        <f t="shared" si="0"/>
        <v>-1768589201</v>
      </c>
      <c r="J69" s="9"/>
      <c r="K69" s="9">
        <v>10619224</v>
      </c>
      <c r="L69" s="9"/>
      <c r="M69" s="9">
        <v>33262080833</v>
      </c>
      <c r="N69" s="9"/>
      <c r="O69" s="9">
        <v>35247656286</v>
      </c>
      <c r="P69" s="9"/>
      <c r="Q69" s="9">
        <f t="shared" si="1"/>
        <v>-1985575453</v>
      </c>
      <c r="R69" s="9"/>
      <c r="S69" s="9"/>
      <c r="T69" s="9"/>
      <c r="U69" s="9"/>
      <c r="V69" s="9"/>
      <c r="W69" s="9"/>
      <c r="X69" s="9"/>
      <c r="Y69" s="10"/>
    </row>
    <row r="70" spans="1:25" x14ac:dyDescent="0.55000000000000004">
      <c r="A70" s="1" t="s">
        <v>117</v>
      </c>
      <c r="C70" s="9">
        <v>2134303</v>
      </c>
      <c r="D70" s="9"/>
      <c r="E70" s="9">
        <v>14405690461</v>
      </c>
      <c r="F70" s="9"/>
      <c r="G70" s="9">
        <v>18691330333</v>
      </c>
      <c r="H70" s="9"/>
      <c r="I70" s="9">
        <f t="shared" si="0"/>
        <v>-4285639872</v>
      </c>
      <c r="J70" s="9"/>
      <c r="K70" s="9">
        <v>2134303</v>
      </c>
      <c r="L70" s="9"/>
      <c r="M70" s="9">
        <v>14405690461</v>
      </c>
      <c r="N70" s="9"/>
      <c r="O70" s="9">
        <v>25783234785</v>
      </c>
      <c r="P70" s="9"/>
      <c r="Q70" s="9">
        <f t="shared" si="1"/>
        <v>-11377544324</v>
      </c>
      <c r="R70" s="9"/>
      <c r="S70" s="9"/>
      <c r="T70" s="9"/>
      <c r="U70" s="9"/>
      <c r="V70" s="9"/>
      <c r="W70" s="9"/>
      <c r="X70" s="9"/>
      <c r="Y70" s="10"/>
    </row>
    <row r="71" spans="1:25" x14ac:dyDescent="0.55000000000000004">
      <c r="A71" s="1" t="s">
        <v>65</v>
      </c>
      <c r="C71" s="9">
        <v>14752572</v>
      </c>
      <c r="D71" s="9"/>
      <c r="E71" s="9">
        <v>29388247569</v>
      </c>
      <c r="F71" s="9"/>
      <c r="G71" s="9">
        <v>30675947598</v>
      </c>
      <c r="H71" s="9"/>
      <c r="I71" s="9">
        <f t="shared" si="0"/>
        <v>-1287700029</v>
      </c>
      <c r="J71" s="9"/>
      <c r="K71" s="9">
        <v>14752572</v>
      </c>
      <c r="L71" s="9"/>
      <c r="M71" s="9">
        <v>29388247569</v>
      </c>
      <c r="N71" s="9"/>
      <c r="O71" s="9">
        <v>36174271576</v>
      </c>
      <c r="P71" s="9"/>
      <c r="Q71" s="9">
        <f t="shared" si="1"/>
        <v>-6786024007</v>
      </c>
      <c r="R71" s="9"/>
      <c r="S71" s="9"/>
      <c r="T71" s="9"/>
      <c r="U71" s="9"/>
      <c r="V71" s="9"/>
      <c r="W71" s="9"/>
      <c r="X71" s="9"/>
      <c r="Y71" s="10"/>
    </row>
    <row r="72" spans="1:25" x14ac:dyDescent="0.55000000000000004">
      <c r="A72" s="1" t="s">
        <v>147</v>
      </c>
      <c r="C72" s="9">
        <v>270000</v>
      </c>
      <c r="D72" s="9"/>
      <c r="E72" s="9">
        <v>257876151474</v>
      </c>
      <c r="F72" s="9"/>
      <c r="G72" s="9">
        <v>252255770353</v>
      </c>
      <c r="H72" s="9"/>
      <c r="I72" s="9">
        <f t="shared" ref="I72:I75" si="2">E72-G72</f>
        <v>5620381121</v>
      </c>
      <c r="J72" s="9"/>
      <c r="K72" s="9">
        <v>270000</v>
      </c>
      <c r="L72" s="9"/>
      <c r="M72" s="9">
        <v>257876151474</v>
      </c>
      <c r="N72" s="9"/>
      <c r="O72" s="9">
        <v>248610968068</v>
      </c>
      <c r="P72" s="9"/>
      <c r="Q72" s="9">
        <f t="shared" ref="Q72:Q75" si="3">M72-O72</f>
        <v>9265183406</v>
      </c>
      <c r="R72" s="9"/>
      <c r="S72" s="9"/>
      <c r="T72" s="9"/>
      <c r="U72" s="9"/>
      <c r="V72" s="9"/>
      <c r="W72" s="9"/>
      <c r="X72" s="9"/>
      <c r="Y72" s="10"/>
    </row>
    <row r="73" spans="1:25" x14ac:dyDescent="0.55000000000000004">
      <c r="A73" s="1" t="s">
        <v>143</v>
      </c>
      <c r="C73" s="9">
        <v>23980</v>
      </c>
      <c r="D73" s="9"/>
      <c r="E73" s="9">
        <v>21315315098</v>
      </c>
      <c r="F73" s="9"/>
      <c r="G73" s="9">
        <v>20878718446</v>
      </c>
      <c r="H73" s="9"/>
      <c r="I73" s="9">
        <f t="shared" si="2"/>
        <v>436596652</v>
      </c>
      <c r="J73" s="9"/>
      <c r="K73" s="9">
        <v>23980</v>
      </c>
      <c r="L73" s="9"/>
      <c r="M73" s="9">
        <v>21315315098</v>
      </c>
      <c r="N73" s="9"/>
      <c r="O73" s="9">
        <v>16213775520</v>
      </c>
      <c r="P73" s="9"/>
      <c r="Q73" s="9">
        <f t="shared" si="3"/>
        <v>5101539578</v>
      </c>
      <c r="R73" s="9"/>
      <c r="S73" s="9"/>
      <c r="T73" s="9"/>
      <c r="U73" s="9"/>
      <c r="V73" s="9"/>
      <c r="W73" s="9"/>
      <c r="X73" s="9"/>
      <c r="Y73" s="10"/>
    </row>
    <row r="74" spans="1:25" x14ac:dyDescent="0.55000000000000004">
      <c r="A74" s="1" t="s">
        <v>145</v>
      </c>
      <c r="C74" s="9">
        <v>120628</v>
      </c>
      <c r="D74" s="9"/>
      <c r="E74" s="9">
        <v>102634615823</v>
      </c>
      <c r="F74" s="9"/>
      <c r="G74" s="9">
        <v>100404608365</v>
      </c>
      <c r="H74" s="9"/>
      <c r="I74" s="9">
        <f t="shared" si="2"/>
        <v>2230007458</v>
      </c>
      <c r="J74" s="9"/>
      <c r="K74" s="9">
        <v>120628</v>
      </c>
      <c r="L74" s="9"/>
      <c r="M74" s="9">
        <v>102634615823</v>
      </c>
      <c r="N74" s="9"/>
      <c r="O74" s="9">
        <v>78152776241</v>
      </c>
      <c r="P74" s="9"/>
      <c r="Q74" s="9">
        <f t="shared" si="3"/>
        <v>24481839582</v>
      </c>
      <c r="R74" s="9"/>
      <c r="S74" s="9"/>
      <c r="T74" s="9"/>
      <c r="U74" s="9"/>
      <c r="V74" s="9"/>
      <c r="W74" s="9"/>
      <c r="X74" s="9"/>
      <c r="Y74" s="10"/>
    </row>
    <row r="75" spans="1:25" x14ac:dyDescent="0.55000000000000004">
      <c r="A75" s="1" t="s">
        <v>142</v>
      </c>
      <c r="C75" s="9">
        <v>19400</v>
      </c>
      <c r="D75" s="9"/>
      <c r="E75" s="9">
        <v>18031553188</v>
      </c>
      <c r="F75" s="9"/>
      <c r="G75" s="9">
        <v>17648278669</v>
      </c>
      <c r="H75" s="9"/>
      <c r="I75" s="9">
        <f t="shared" si="2"/>
        <v>383274519</v>
      </c>
      <c r="J75" s="9"/>
      <c r="K75" s="9">
        <v>19400</v>
      </c>
      <c r="L75" s="9"/>
      <c r="M75" s="9">
        <v>18031553188</v>
      </c>
      <c r="N75" s="9"/>
      <c r="O75" s="9">
        <v>13823292074</v>
      </c>
      <c r="P75" s="9"/>
      <c r="Q75" s="9">
        <f t="shared" si="3"/>
        <v>4208261114</v>
      </c>
      <c r="R75" s="9"/>
      <c r="S75" s="9"/>
      <c r="T75" s="9"/>
      <c r="U75" s="9"/>
      <c r="V75" s="9"/>
      <c r="W75" s="9"/>
      <c r="X75" s="9"/>
      <c r="Y75" s="10"/>
    </row>
    <row r="76" spans="1:25" ht="24.75" thickBot="1" x14ac:dyDescent="0.6">
      <c r="A76" s="1" t="s">
        <v>137</v>
      </c>
      <c r="C76" s="9" t="s">
        <v>137</v>
      </c>
      <c r="D76" s="9"/>
      <c r="E76" s="13">
        <f>SUM(E8:E75)</f>
        <v>2611706657463</v>
      </c>
      <c r="F76" s="9"/>
      <c r="G76" s="13">
        <f>SUM(G8:G75)</f>
        <v>2635256208052</v>
      </c>
      <c r="H76" s="9"/>
      <c r="I76" s="13">
        <f>SUM(I8:I75)</f>
        <v>-23549550589</v>
      </c>
      <c r="J76" s="9"/>
      <c r="K76" s="9" t="s">
        <v>137</v>
      </c>
      <c r="L76" s="9"/>
      <c r="M76" s="13">
        <f>SUM(M8:M75)</f>
        <v>2611706657463</v>
      </c>
      <c r="N76" s="9"/>
      <c r="O76" s="13">
        <f>SUM(O8:O75)</f>
        <v>2418122524510</v>
      </c>
      <c r="P76" s="9"/>
      <c r="Q76" s="13">
        <f>SUM(Q8:Q75)</f>
        <v>193584132953</v>
      </c>
      <c r="R76" s="9"/>
      <c r="S76" s="9"/>
      <c r="T76" s="9"/>
      <c r="U76" s="9"/>
      <c r="V76" s="9"/>
      <c r="W76" s="9"/>
      <c r="X76" s="9"/>
      <c r="Y76" s="10"/>
    </row>
    <row r="77" spans="1:25" ht="24.75" thickTop="1" x14ac:dyDescent="0.55000000000000004">
      <c r="I77" s="14"/>
      <c r="J77" s="14"/>
      <c r="K77" s="14"/>
      <c r="L77" s="14"/>
      <c r="M77" s="14"/>
      <c r="N77" s="14"/>
      <c r="O77" s="14"/>
      <c r="P77" s="14"/>
      <c r="Q77" s="14"/>
      <c r="S77" s="14"/>
    </row>
    <row r="81" spans="9:17" x14ac:dyDescent="0.55000000000000004">
      <c r="I81" s="14"/>
      <c r="J81" s="14"/>
      <c r="K81" s="14"/>
      <c r="L81" s="14"/>
      <c r="M81" s="14"/>
      <c r="N81" s="14"/>
      <c r="O81" s="14"/>
      <c r="P81" s="14"/>
      <c r="Q81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16"/>
  <sheetViews>
    <sheetView rightToLeft="1" topLeftCell="F1" workbookViewId="0">
      <selection activeCell="S17" sqref="S17"/>
    </sheetView>
  </sheetViews>
  <sheetFormatPr defaultRowHeight="24" x14ac:dyDescent="0.55000000000000004"/>
  <cols>
    <col min="1" max="1" width="37.140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11" style="1" customWidth="1"/>
    <col min="8" max="8" width="1" style="1" customWidth="1"/>
    <col min="9" max="9" width="22" style="1" customWidth="1"/>
    <col min="10" max="10" width="1" style="1" customWidth="1"/>
    <col min="11" max="11" width="11" style="1" customWidth="1"/>
    <col min="12" max="12" width="1" style="1" customWidth="1"/>
    <col min="13" max="13" width="24" style="1" customWidth="1"/>
    <col min="14" max="14" width="1" style="1" customWidth="1"/>
    <col min="15" max="15" width="16" style="1" customWidth="1"/>
    <col min="16" max="16" width="1" style="1" customWidth="1"/>
    <col min="17" max="17" width="23" style="1" customWidth="1"/>
    <col min="18" max="18" width="1" style="1" customWidth="1"/>
    <col min="19" max="19" width="24" style="1" customWidth="1"/>
    <col min="20" max="20" width="1" style="1" customWidth="1"/>
    <col min="21" max="21" width="24" style="1" customWidth="1"/>
    <col min="22" max="22" width="1" style="1" customWidth="1"/>
    <col min="23" max="23" width="32" style="1" customWidth="1"/>
    <col min="24" max="24" width="1" style="1" customWidth="1"/>
    <col min="25" max="25" width="9.140625" style="1" customWidth="1"/>
    <col min="26" max="16384" width="9.140625" style="1"/>
  </cols>
  <sheetData>
    <row r="2" spans="1:31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  <c r="V2" s="23" t="s">
        <v>0</v>
      </c>
      <c r="W2" s="23" t="s">
        <v>0</v>
      </c>
    </row>
    <row r="3" spans="1:31" ht="24.75" x14ac:dyDescent="0.55000000000000004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</row>
    <row r="4" spans="1:31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  <c r="V4" s="23" t="s">
        <v>2</v>
      </c>
      <c r="W4" s="23" t="s">
        <v>2</v>
      </c>
    </row>
    <row r="6" spans="1:31" ht="25.5" thickBot="1" x14ac:dyDescent="0.6">
      <c r="A6" s="11" t="s">
        <v>139</v>
      </c>
      <c r="B6" s="22" t="s">
        <v>268</v>
      </c>
      <c r="C6" s="22" t="s">
        <v>4</v>
      </c>
      <c r="D6" s="22" t="s">
        <v>4</v>
      </c>
      <c r="E6" s="22" t="s">
        <v>4</v>
      </c>
      <c r="G6" s="22" t="s">
        <v>5</v>
      </c>
      <c r="H6" s="22" t="s">
        <v>5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O6" s="22" t="s">
        <v>6</v>
      </c>
      <c r="P6" s="22" t="s">
        <v>6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</row>
    <row r="7" spans="1:31" ht="25.5" thickBot="1" x14ac:dyDescent="0.6">
      <c r="A7" s="22" t="s">
        <v>140</v>
      </c>
      <c r="C7" s="22" t="s">
        <v>8</v>
      </c>
      <c r="E7" s="22" t="s">
        <v>9</v>
      </c>
      <c r="G7" s="22" t="s">
        <v>10</v>
      </c>
      <c r="H7" s="22" t="s">
        <v>10</v>
      </c>
      <c r="I7" s="22" t="s">
        <v>10</v>
      </c>
      <c r="K7" s="22" t="s">
        <v>11</v>
      </c>
      <c r="L7" s="22" t="s">
        <v>11</v>
      </c>
      <c r="M7" s="22" t="s">
        <v>11</v>
      </c>
      <c r="O7" s="22" t="s">
        <v>7</v>
      </c>
      <c r="Q7" s="22" t="s">
        <v>141</v>
      </c>
      <c r="S7" s="22" t="s">
        <v>8</v>
      </c>
      <c r="U7" s="22" t="s">
        <v>9</v>
      </c>
      <c r="W7" s="22" t="s">
        <v>13</v>
      </c>
    </row>
    <row r="8" spans="1:31" ht="25.5" thickBot="1" x14ac:dyDescent="0.6">
      <c r="A8" s="22" t="s">
        <v>140</v>
      </c>
      <c r="C8" s="22" t="s">
        <v>8</v>
      </c>
      <c r="E8" s="22" t="s">
        <v>9</v>
      </c>
      <c r="G8" s="22" t="s">
        <v>7</v>
      </c>
      <c r="I8" s="22" t="s">
        <v>8</v>
      </c>
      <c r="K8" s="22" t="s">
        <v>7</v>
      </c>
      <c r="M8" s="22" t="s">
        <v>14</v>
      </c>
      <c r="O8" s="22" t="s">
        <v>7</v>
      </c>
      <c r="Q8" s="22" t="s">
        <v>141</v>
      </c>
      <c r="S8" s="22" t="s">
        <v>8</v>
      </c>
      <c r="U8" s="22" t="s">
        <v>9</v>
      </c>
      <c r="W8" s="22" t="s">
        <v>13</v>
      </c>
    </row>
    <row r="9" spans="1:31" x14ac:dyDescent="0.55000000000000004">
      <c r="A9" s="1" t="s">
        <v>142</v>
      </c>
      <c r="C9" s="5">
        <v>13098813721</v>
      </c>
      <c r="D9" s="6"/>
      <c r="E9" s="5">
        <v>17648278669</v>
      </c>
      <c r="F9" s="6"/>
      <c r="G9" s="5">
        <v>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19400</v>
      </c>
      <c r="P9" s="6"/>
      <c r="Q9" s="5">
        <v>929630</v>
      </c>
      <c r="R9" s="6"/>
      <c r="S9" s="5">
        <v>13098813721</v>
      </c>
      <c r="T9" s="6"/>
      <c r="U9" s="5">
        <v>18031553188</v>
      </c>
      <c r="V9" s="6"/>
      <c r="W9" s="6" t="s">
        <v>48</v>
      </c>
      <c r="X9" s="6"/>
      <c r="Y9" s="6"/>
      <c r="Z9" s="6"/>
      <c r="AA9" s="6"/>
      <c r="AB9" s="6"/>
      <c r="AC9" s="6"/>
      <c r="AD9" s="6"/>
      <c r="AE9" s="6"/>
    </row>
    <row r="10" spans="1:31" x14ac:dyDescent="0.55000000000000004">
      <c r="A10" s="1" t="s">
        <v>143</v>
      </c>
      <c r="C10" s="5">
        <v>12950683754</v>
      </c>
      <c r="D10" s="6"/>
      <c r="E10" s="5">
        <v>20878718446</v>
      </c>
      <c r="F10" s="6"/>
      <c r="G10" s="5">
        <v>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23980</v>
      </c>
      <c r="P10" s="6"/>
      <c r="Q10" s="5">
        <v>889040</v>
      </c>
      <c r="R10" s="6"/>
      <c r="S10" s="5">
        <v>12950683754</v>
      </c>
      <c r="T10" s="6"/>
      <c r="U10" s="5">
        <v>21315315098</v>
      </c>
      <c r="V10" s="6"/>
      <c r="W10" s="6" t="s">
        <v>144</v>
      </c>
      <c r="X10" s="6"/>
      <c r="Y10" s="6"/>
      <c r="Z10" s="6"/>
      <c r="AA10" s="6"/>
      <c r="AB10" s="6"/>
      <c r="AC10" s="6"/>
      <c r="AD10" s="6"/>
      <c r="AE10" s="6"/>
    </row>
    <row r="11" spans="1:31" x14ac:dyDescent="0.55000000000000004">
      <c r="A11" s="1" t="s">
        <v>145</v>
      </c>
      <c r="C11" s="5">
        <v>74859906842</v>
      </c>
      <c r="D11" s="6"/>
      <c r="E11" s="5">
        <v>100404608365</v>
      </c>
      <c r="F11" s="6"/>
      <c r="G11" s="5">
        <v>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120628</v>
      </c>
      <c r="P11" s="6"/>
      <c r="Q11" s="5">
        <v>850990</v>
      </c>
      <c r="R11" s="6"/>
      <c r="S11" s="5">
        <v>74859906842</v>
      </c>
      <c r="T11" s="6"/>
      <c r="U11" s="5">
        <v>102634615823</v>
      </c>
      <c r="V11" s="6"/>
      <c r="W11" s="6" t="s">
        <v>146</v>
      </c>
      <c r="X11" s="6"/>
      <c r="Y11" s="6"/>
      <c r="Z11" s="6"/>
      <c r="AA11" s="6"/>
      <c r="AB11" s="6"/>
      <c r="AC11" s="6"/>
      <c r="AD11" s="6"/>
      <c r="AE11" s="6"/>
    </row>
    <row r="12" spans="1:31" ht="24.75" thickBot="1" x14ac:dyDescent="0.6">
      <c r="A12" s="1" t="s">
        <v>147</v>
      </c>
      <c r="C12" s="5">
        <v>248610968068</v>
      </c>
      <c r="D12" s="6"/>
      <c r="E12" s="5">
        <v>252255770353</v>
      </c>
      <c r="F12" s="6"/>
      <c r="G12" s="5">
        <v>0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270000</v>
      </c>
      <c r="P12" s="6"/>
      <c r="Q12" s="5">
        <v>955270</v>
      </c>
      <c r="R12" s="6"/>
      <c r="S12" s="5">
        <v>248610968068</v>
      </c>
      <c r="T12" s="6"/>
      <c r="U12" s="5">
        <v>257876151474</v>
      </c>
      <c r="V12" s="6"/>
      <c r="W12" s="6" t="s">
        <v>148</v>
      </c>
      <c r="X12" s="6"/>
      <c r="Y12" s="6"/>
      <c r="Z12" s="6"/>
      <c r="AA12" s="6"/>
      <c r="AB12" s="6"/>
      <c r="AC12" s="6"/>
      <c r="AD12" s="6"/>
      <c r="AE12" s="6"/>
    </row>
    <row r="13" spans="1:31" ht="25.5" thickBot="1" x14ac:dyDescent="0.65">
      <c r="A13" s="2" t="s">
        <v>137</v>
      </c>
      <c r="C13" s="7">
        <f>SUM(C9:C12)</f>
        <v>349520372385</v>
      </c>
      <c r="D13" s="6"/>
      <c r="E13" s="7">
        <f>SUM(E9:E12)</f>
        <v>391187375833</v>
      </c>
      <c r="F13" s="6"/>
      <c r="G13" s="6" t="s">
        <v>137</v>
      </c>
      <c r="H13" s="6"/>
      <c r="I13" s="7">
        <f>SUM(I9:I12)</f>
        <v>0</v>
      </c>
      <c r="J13" s="6"/>
      <c r="K13" s="6" t="s">
        <v>137</v>
      </c>
      <c r="L13" s="6"/>
      <c r="M13" s="7">
        <f>SUM(M9:M12)</f>
        <v>0</v>
      </c>
      <c r="N13" s="6"/>
      <c r="O13" s="6" t="s">
        <v>137</v>
      </c>
      <c r="P13" s="6"/>
      <c r="Q13" s="6" t="s">
        <v>137</v>
      </c>
      <c r="R13" s="6"/>
      <c r="S13" s="7">
        <f>SUM(S9:S12)</f>
        <v>349520372385</v>
      </c>
      <c r="T13" s="6"/>
      <c r="U13" s="7">
        <f>SUM(U9:U12)</f>
        <v>399857635583</v>
      </c>
      <c r="V13" s="6"/>
      <c r="W13" s="8" t="s">
        <v>149</v>
      </c>
      <c r="X13" s="6"/>
      <c r="Y13" s="6"/>
      <c r="Z13" s="6"/>
      <c r="AA13" s="6"/>
      <c r="AB13" s="6"/>
      <c r="AC13" s="6"/>
      <c r="AD13" s="6"/>
      <c r="AE13" s="6"/>
    </row>
    <row r="14" spans="1:31" ht="24.75" thickTop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5500000000000000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</sheetData>
  <mergeCells count="20">
    <mergeCell ref="O7:O8"/>
    <mergeCell ref="E7:E8"/>
    <mergeCell ref="B6:E6"/>
    <mergeCell ref="G8"/>
    <mergeCell ref="I8"/>
    <mergeCell ref="G7:I7"/>
    <mergeCell ref="C7:C8"/>
    <mergeCell ref="A7:A8"/>
    <mergeCell ref="A2:W2"/>
    <mergeCell ref="A3:W3"/>
    <mergeCell ref="A4:W4"/>
    <mergeCell ref="Q7:Q8"/>
    <mergeCell ref="S7:S8"/>
    <mergeCell ref="U7:U8"/>
    <mergeCell ref="W7:W8"/>
    <mergeCell ref="O6:W6"/>
    <mergeCell ref="K8"/>
    <mergeCell ref="M8"/>
    <mergeCell ref="K7:M7"/>
    <mergeCell ref="G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4"/>
  <sheetViews>
    <sheetView rightToLeft="1" workbookViewId="0">
      <selection activeCell="I15" sqref="I15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</row>
    <row r="3" spans="1:11" ht="24.75" x14ac:dyDescent="0.55000000000000004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</row>
    <row r="4" spans="1:11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</row>
    <row r="6" spans="1:11" ht="25.5" thickBot="1" x14ac:dyDescent="0.6">
      <c r="A6" s="22" t="s">
        <v>151</v>
      </c>
      <c r="C6" s="22" t="s">
        <v>268</v>
      </c>
      <c r="E6" s="22" t="s">
        <v>5</v>
      </c>
      <c r="F6" s="22" t="s">
        <v>5</v>
      </c>
      <c r="G6" s="22" t="s">
        <v>5</v>
      </c>
      <c r="I6" s="22" t="s">
        <v>6</v>
      </c>
      <c r="J6" s="22" t="s">
        <v>6</v>
      </c>
      <c r="K6" s="22" t="s">
        <v>6</v>
      </c>
    </row>
    <row r="7" spans="1:11" ht="25.5" thickBot="1" x14ac:dyDescent="0.6">
      <c r="A7" s="22" t="s">
        <v>151</v>
      </c>
      <c r="C7" s="22" t="s">
        <v>153</v>
      </c>
      <c r="E7" s="22" t="s">
        <v>154</v>
      </c>
      <c r="G7" s="22" t="s">
        <v>155</v>
      </c>
      <c r="I7" s="22" t="s">
        <v>153</v>
      </c>
      <c r="K7" s="22" t="s">
        <v>150</v>
      </c>
    </row>
    <row r="8" spans="1:11" x14ac:dyDescent="0.55000000000000004">
      <c r="A8" s="1" t="s">
        <v>156</v>
      </c>
      <c r="C8" s="9">
        <v>719268634</v>
      </c>
      <c r="D8" s="9"/>
      <c r="E8" s="9">
        <v>2944668</v>
      </c>
      <c r="F8" s="9"/>
      <c r="G8" s="9">
        <v>720050000</v>
      </c>
      <c r="H8" s="9"/>
      <c r="I8" s="9">
        <v>2163302</v>
      </c>
      <c r="K8" s="6" t="s">
        <v>158</v>
      </c>
    </row>
    <row r="9" spans="1:11" x14ac:dyDescent="0.55000000000000004">
      <c r="A9" s="1" t="s">
        <v>159</v>
      </c>
      <c r="C9" s="9">
        <v>5424879</v>
      </c>
      <c r="D9" s="9"/>
      <c r="E9" s="9">
        <v>22293</v>
      </c>
      <c r="F9" s="9"/>
      <c r="G9" s="9">
        <v>0</v>
      </c>
      <c r="H9" s="9"/>
      <c r="I9" s="9">
        <v>5447172</v>
      </c>
      <c r="K9" s="6" t="s">
        <v>158</v>
      </c>
    </row>
    <row r="10" spans="1:11" x14ac:dyDescent="0.55000000000000004">
      <c r="A10" s="1" t="s">
        <v>161</v>
      </c>
      <c r="C10" s="9">
        <v>244904105644</v>
      </c>
      <c r="D10" s="9"/>
      <c r="E10" s="9">
        <v>109707514764</v>
      </c>
      <c r="F10" s="9"/>
      <c r="G10" s="9">
        <v>315163653768</v>
      </c>
      <c r="H10" s="9"/>
      <c r="I10" s="9">
        <v>39447966640</v>
      </c>
      <c r="K10" s="6" t="s">
        <v>163</v>
      </c>
    </row>
    <row r="11" spans="1:11" x14ac:dyDescent="0.55000000000000004">
      <c r="A11" s="1" t="s">
        <v>164</v>
      </c>
      <c r="C11" s="9">
        <v>77527297</v>
      </c>
      <c r="D11" s="9"/>
      <c r="E11" s="9">
        <v>15983656801</v>
      </c>
      <c r="F11" s="9"/>
      <c r="G11" s="9">
        <v>16060600000</v>
      </c>
      <c r="H11" s="9"/>
      <c r="I11" s="9">
        <v>584098</v>
      </c>
      <c r="K11" s="6" t="s">
        <v>158</v>
      </c>
    </row>
    <row r="12" spans="1:11" ht="24.75" thickBot="1" x14ac:dyDescent="0.6">
      <c r="A12" s="1" t="s">
        <v>164</v>
      </c>
      <c r="C12" s="9">
        <v>650000000000</v>
      </c>
      <c r="D12" s="9"/>
      <c r="E12" s="9">
        <v>0</v>
      </c>
      <c r="F12" s="9"/>
      <c r="G12" s="9">
        <v>0</v>
      </c>
      <c r="H12" s="9"/>
      <c r="I12" s="9">
        <v>650000000000</v>
      </c>
      <c r="K12" s="6" t="s">
        <v>167</v>
      </c>
    </row>
    <row r="13" spans="1:11" ht="24.75" thickBot="1" x14ac:dyDescent="0.6">
      <c r="A13" s="1" t="s">
        <v>137</v>
      </c>
      <c r="C13" s="4">
        <f>SUM(C8:C12)</f>
        <v>895706326454</v>
      </c>
      <c r="E13" s="4">
        <f>SUM(E8:E12)</f>
        <v>125694138526</v>
      </c>
      <c r="G13" s="4">
        <f>SUM(G8:G12)</f>
        <v>331944303768</v>
      </c>
      <c r="I13" s="4">
        <f>SUM(I8:I12)</f>
        <v>689456161212</v>
      </c>
      <c r="K13" s="8" t="s">
        <v>168</v>
      </c>
    </row>
    <row r="14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R16" sqref="R16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</row>
    <row r="3" spans="1:7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  <c r="F3" s="23" t="s">
        <v>169</v>
      </c>
      <c r="G3" s="23" t="s">
        <v>169</v>
      </c>
    </row>
    <row r="4" spans="1:7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</row>
    <row r="6" spans="1:7" ht="24.75" x14ac:dyDescent="0.55000000000000004">
      <c r="A6" s="22" t="s">
        <v>173</v>
      </c>
      <c r="C6" s="22" t="s">
        <v>153</v>
      </c>
      <c r="E6" s="22" t="s">
        <v>254</v>
      </c>
      <c r="G6" s="22" t="s">
        <v>13</v>
      </c>
    </row>
    <row r="7" spans="1:7" x14ac:dyDescent="0.55000000000000004">
      <c r="A7" s="1" t="s">
        <v>265</v>
      </c>
      <c r="C7" s="9">
        <v>-27239531405</v>
      </c>
      <c r="E7" s="18">
        <f>C7/$C$10</f>
        <v>-2.4965979262825742</v>
      </c>
      <c r="G7" s="20">
        <v>-7.991275453932278E-3</v>
      </c>
    </row>
    <row r="8" spans="1:7" x14ac:dyDescent="0.55000000000000004">
      <c r="A8" s="1" t="s">
        <v>266</v>
      </c>
      <c r="C8" s="9">
        <v>12823240661</v>
      </c>
      <c r="E8" s="18">
        <f t="shared" ref="E8:E9" si="0">C8/$C$10</f>
        <v>1.1752946688575747</v>
      </c>
      <c r="G8" s="20">
        <v>3.7619607624860179E-3</v>
      </c>
    </row>
    <row r="9" spans="1:7" x14ac:dyDescent="0.55000000000000004">
      <c r="A9" s="1" t="s">
        <v>267</v>
      </c>
      <c r="C9" s="9">
        <v>25326950854</v>
      </c>
      <c r="E9" s="18">
        <f t="shared" si="0"/>
        <v>2.321303257424999</v>
      </c>
      <c r="G9" s="20">
        <v>7.430180705875449E-3</v>
      </c>
    </row>
    <row r="10" spans="1:7" x14ac:dyDescent="0.55000000000000004">
      <c r="A10" s="1" t="s">
        <v>137</v>
      </c>
      <c r="C10" s="7">
        <f>SUM(C7:C9)</f>
        <v>10910660110</v>
      </c>
      <c r="E10" s="19">
        <f>SUM(E7:E9)</f>
        <v>0.99999999999999956</v>
      </c>
      <c r="G10" s="21">
        <f>SUM(G7:G9)</f>
        <v>3.2008660144291889E-3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0"/>
  <sheetViews>
    <sheetView rightToLeft="1" topLeftCell="A82" workbookViewId="0">
      <selection activeCell="C86" sqref="C86:J86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6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</row>
    <row r="3" spans="1:21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  <c r="F3" s="23" t="s">
        <v>169</v>
      </c>
      <c r="G3" s="23" t="s">
        <v>169</v>
      </c>
      <c r="H3" s="23" t="s">
        <v>169</v>
      </c>
      <c r="I3" s="23" t="s">
        <v>169</v>
      </c>
      <c r="J3" s="23" t="s">
        <v>169</v>
      </c>
      <c r="K3" s="23" t="s">
        <v>169</v>
      </c>
      <c r="L3" s="23" t="s">
        <v>169</v>
      </c>
      <c r="M3" s="23" t="s">
        <v>169</v>
      </c>
      <c r="N3" s="23" t="s">
        <v>169</v>
      </c>
      <c r="O3" s="23" t="s">
        <v>169</v>
      </c>
      <c r="P3" s="23" t="s">
        <v>169</v>
      </c>
      <c r="Q3" s="23" t="s">
        <v>169</v>
      </c>
      <c r="R3" s="23" t="s">
        <v>169</v>
      </c>
      <c r="S3" s="23" t="s">
        <v>169</v>
      </c>
      <c r="T3" s="23" t="s">
        <v>169</v>
      </c>
      <c r="U3" s="23" t="s">
        <v>169</v>
      </c>
    </row>
    <row r="4" spans="1:21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</row>
    <row r="6" spans="1:21" ht="25.5" thickBot="1" x14ac:dyDescent="0.6">
      <c r="A6" s="22" t="s">
        <v>3</v>
      </c>
      <c r="C6" s="22" t="s">
        <v>171</v>
      </c>
      <c r="D6" s="22" t="s">
        <v>171</v>
      </c>
      <c r="E6" s="22" t="s">
        <v>171</v>
      </c>
      <c r="F6" s="22" t="s">
        <v>171</v>
      </c>
      <c r="G6" s="22" t="s">
        <v>171</v>
      </c>
      <c r="H6" s="22" t="s">
        <v>171</v>
      </c>
      <c r="I6" s="22" t="s">
        <v>171</v>
      </c>
      <c r="J6" s="22" t="s">
        <v>171</v>
      </c>
      <c r="K6" s="22" t="s">
        <v>171</v>
      </c>
      <c r="M6" s="22" t="s">
        <v>172</v>
      </c>
      <c r="N6" s="22" t="s">
        <v>172</v>
      </c>
      <c r="O6" s="22" t="s">
        <v>172</v>
      </c>
      <c r="P6" s="22" t="s">
        <v>172</v>
      </c>
      <c r="Q6" s="22" t="s">
        <v>172</v>
      </c>
      <c r="R6" s="22" t="s">
        <v>172</v>
      </c>
      <c r="S6" s="22" t="s">
        <v>172</v>
      </c>
      <c r="T6" s="22" t="s">
        <v>172</v>
      </c>
      <c r="U6" s="22" t="s">
        <v>172</v>
      </c>
    </row>
    <row r="7" spans="1:21" ht="25.5" thickBot="1" x14ac:dyDescent="0.6">
      <c r="A7" s="22" t="s">
        <v>3</v>
      </c>
      <c r="C7" s="22" t="s">
        <v>251</v>
      </c>
      <c r="E7" s="22" t="s">
        <v>252</v>
      </c>
      <c r="G7" s="22" t="s">
        <v>253</v>
      </c>
      <c r="I7" s="22" t="s">
        <v>153</v>
      </c>
      <c r="K7" s="22" t="s">
        <v>254</v>
      </c>
      <c r="M7" s="22" t="s">
        <v>251</v>
      </c>
      <c r="O7" s="22" t="s">
        <v>252</v>
      </c>
      <c r="Q7" s="22" t="s">
        <v>253</v>
      </c>
      <c r="S7" s="22" t="s">
        <v>153</v>
      </c>
      <c r="U7" s="22" t="s">
        <v>254</v>
      </c>
    </row>
    <row r="8" spans="1:21" x14ac:dyDescent="0.55000000000000004">
      <c r="A8" s="1" t="s">
        <v>96</v>
      </c>
      <c r="C8" s="9">
        <v>0</v>
      </c>
      <c r="D8" s="9"/>
      <c r="E8" s="9">
        <v>984991499</v>
      </c>
      <c r="F8" s="9"/>
      <c r="G8" s="9">
        <v>-53678658</v>
      </c>
      <c r="H8" s="9"/>
      <c r="I8" s="9">
        <f>C8+E8+G8</f>
        <v>931312841</v>
      </c>
      <c r="J8" s="9"/>
      <c r="K8" s="10">
        <f t="shared" ref="K8:K39" si="0">I8/$I$89</f>
        <v>-3.4189752648573511E-2</v>
      </c>
      <c r="L8" s="9"/>
      <c r="M8" s="9">
        <v>201284720</v>
      </c>
      <c r="N8" s="9"/>
      <c r="O8" s="9">
        <v>-2801271628</v>
      </c>
      <c r="P8" s="9"/>
      <c r="Q8" s="9">
        <v>-38684117</v>
      </c>
      <c r="R8" s="9"/>
      <c r="S8" s="9">
        <f>M8+O8+Q8</f>
        <v>-2638671025</v>
      </c>
      <c r="U8" s="16">
        <f t="shared" ref="U8:U39" si="1">S8/$S$89</f>
        <v>-5.6272242392624182E-3</v>
      </c>
    </row>
    <row r="9" spans="1:21" x14ac:dyDescent="0.55000000000000004">
      <c r="A9" s="1" t="s">
        <v>90</v>
      </c>
      <c r="C9" s="9">
        <v>0</v>
      </c>
      <c r="D9" s="9"/>
      <c r="E9" s="9">
        <v>493000589</v>
      </c>
      <c r="F9" s="9"/>
      <c r="G9" s="9">
        <v>1300762671</v>
      </c>
      <c r="H9" s="9"/>
      <c r="I9" s="9">
        <f t="shared" ref="I9:I71" si="2">C9+E9+G9</f>
        <v>1793763260</v>
      </c>
      <c r="J9" s="9"/>
      <c r="K9" s="10">
        <f t="shared" si="0"/>
        <v>-6.5851472748563608E-2</v>
      </c>
      <c r="L9" s="9"/>
      <c r="M9" s="9">
        <v>0</v>
      </c>
      <c r="N9" s="9"/>
      <c r="O9" s="9">
        <v>1361896715</v>
      </c>
      <c r="P9" s="9"/>
      <c r="Q9" s="9">
        <v>1300762671</v>
      </c>
      <c r="R9" s="9"/>
      <c r="S9" s="9">
        <f t="shared" ref="S9:S71" si="3">M9+O9+Q9</f>
        <v>2662659386</v>
      </c>
      <c r="U9" s="16">
        <f t="shared" si="1"/>
        <v>5.6783817671241486E-3</v>
      </c>
    </row>
    <row r="10" spans="1:21" x14ac:dyDescent="0.55000000000000004">
      <c r="A10" s="1" t="s">
        <v>131</v>
      </c>
      <c r="C10" s="9">
        <v>2248370013</v>
      </c>
      <c r="D10" s="9"/>
      <c r="E10" s="9">
        <v>-1900098083</v>
      </c>
      <c r="F10" s="9"/>
      <c r="G10" s="9">
        <v>-3649</v>
      </c>
      <c r="H10" s="9"/>
      <c r="I10" s="9">
        <f t="shared" si="2"/>
        <v>348268281</v>
      </c>
      <c r="J10" s="9"/>
      <c r="K10" s="10">
        <f t="shared" si="0"/>
        <v>-1.2785399125334183E-2</v>
      </c>
      <c r="L10" s="9"/>
      <c r="M10" s="9">
        <v>2248370013</v>
      </c>
      <c r="N10" s="9"/>
      <c r="O10" s="9">
        <v>4727645742</v>
      </c>
      <c r="P10" s="9"/>
      <c r="Q10" s="9">
        <v>-8750</v>
      </c>
      <c r="R10" s="9"/>
      <c r="S10" s="9">
        <f t="shared" si="3"/>
        <v>6976007005</v>
      </c>
      <c r="U10" s="16">
        <f t="shared" si="1"/>
        <v>1.4877017763819356E-2</v>
      </c>
    </row>
    <row r="11" spans="1:21" x14ac:dyDescent="0.55000000000000004">
      <c r="A11" s="1" t="s">
        <v>17</v>
      </c>
      <c r="C11" s="9">
        <v>0</v>
      </c>
      <c r="D11" s="9"/>
      <c r="E11" s="9">
        <v>177058649</v>
      </c>
      <c r="F11" s="9"/>
      <c r="G11" s="9">
        <v>-4943</v>
      </c>
      <c r="H11" s="9"/>
      <c r="I11" s="9">
        <f t="shared" si="2"/>
        <v>177053706</v>
      </c>
      <c r="J11" s="9"/>
      <c r="K11" s="10">
        <f t="shared" si="0"/>
        <v>-6.4998807566675173E-3</v>
      </c>
      <c r="L11" s="9"/>
      <c r="M11" s="9">
        <v>0</v>
      </c>
      <c r="N11" s="9"/>
      <c r="O11" s="9">
        <v>3124862050</v>
      </c>
      <c r="P11" s="9"/>
      <c r="Q11" s="9">
        <v>-4943</v>
      </c>
      <c r="R11" s="9"/>
      <c r="S11" s="9">
        <f t="shared" si="3"/>
        <v>3124857107</v>
      </c>
      <c r="U11" s="16">
        <f t="shared" si="1"/>
        <v>6.6640636480031976E-3</v>
      </c>
    </row>
    <row r="12" spans="1:21" x14ac:dyDescent="0.55000000000000004">
      <c r="A12" s="1" t="s">
        <v>45</v>
      </c>
      <c r="C12" s="9">
        <v>0</v>
      </c>
      <c r="D12" s="9"/>
      <c r="E12" s="9">
        <v>-429271179</v>
      </c>
      <c r="F12" s="9"/>
      <c r="G12" s="9">
        <v>-2591</v>
      </c>
      <c r="H12" s="9"/>
      <c r="I12" s="9">
        <f t="shared" si="2"/>
        <v>-429273770</v>
      </c>
      <c r="J12" s="9"/>
      <c r="K12" s="10">
        <f t="shared" si="0"/>
        <v>1.5759220069446713E-2</v>
      </c>
      <c r="L12" s="9"/>
      <c r="M12" s="9">
        <v>589022640</v>
      </c>
      <c r="N12" s="9"/>
      <c r="O12" s="9">
        <v>-483899168</v>
      </c>
      <c r="P12" s="9"/>
      <c r="Q12" s="9">
        <v>-2591</v>
      </c>
      <c r="R12" s="9"/>
      <c r="S12" s="9">
        <f t="shared" si="3"/>
        <v>105120881</v>
      </c>
      <c r="U12" s="16">
        <f t="shared" si="1"/>
        <v>2.2418056817667152E-4</v>
      </c>
    </row>
    <row r="13" spans="1:21" x14ac:dyDescent="0.55000000000000004">
      <c r="A13" s="1" t="s">
        <v>49</v>
      </c>
      <c r="C13" s="9">
        <v>1206082786</v>
      </c>
      <c r="D13" s="9"/>
      <c r="E13" s="9">
        <v>-1193009106</v>
      </c>
      <c r="F13" s="9"/>
      <c r="G13" s="9">
        <v>0</v>
      </c>
      <c r="H13" s="9"/>
      <c r="I13" s="9">
        <f t="shared" si="2"/>
        <v>13073680</v>
      </c>
      <c r="J13" s="9"/>
      <c r="K13" s="10">
        <f t="shared" si="0"/>
        <v>-4.7995245606905846E-4</v>
      </c>
      <c r="L13" s="9"/>
      <c r="M13" s="9">
        <v>1206082786</v>
      </c>
      <c r="N13" s="9"/>
      <c r="O13" s="9">
        <v>1492904188</v>
      </c>
      <c r="P13" s="9"/>
      <c r="Q13" s="9">
        <v>3452847858</v>
      </c>
      <c r="R13" s="9"/>
      <c r="S13" s="9">
        <f t="shared" si="3"/>
        <v>6151834832</v>
      </c>
      <c r="U13" s="16">
        <f t="shared" si="1"/>
        <v>1.3119389933259774E-2</v>
      </c>
    </row>
    <row r="14" spans="1:21" x14ac:dyDescent="0.55000000000000004">
      <c r="A14" s="1" t="s">
        <v>115</v>
      </c>
      <c r="C14" s="9">
        <v>0</v>
      </c>
      <c r="D14" s="9"/>
      <c r="E14" s="9">
        <v>-3382157667</v>
      </c>
      <c r="F14" s="9"/>
      <c r="G14" s="9">
        <v>0</v>
      </c>
      <c r="H14" s="9"/>
      <c r="I14" s="9">
        <f t="shared" si="2"/>
        <v>-3382157667</v>
      </c>
      <c r="J14" s="9"/>
      <c r="K14" s="10">
        <f t="shared" si="0"/>
        <v>0.12416357743875073</v>
      </c>
      <c r="L14" s="9"/>
      <c r="M14" s="9">
        <v>4890085800</v>
      </c>
      <c r="N14" s="9"/>
      <c r="O14" s="9">
        <v>8999480404</v>
      </c>
      <c r="P14" s="9"/>
      <c r="Q14" s="9">
        <v>1830435995</v>
      </c>
      <c r="R14" s="9"/>
      <c r="S14" s="9">
        <f t="shared" si="3"/>
        <v>15720002199</v>
      </c>
      <c r="U14" s="16">
        <f t="shared" si="1"/>
        <v>3.3524443394936404E-2</v>
      </c>
    </row>
    <row r="15" spans="1:21" x14ac:dyDescent="0.55000000000000004">
      <c r="A15" s="1" t="s">
        <v>101</v>
      </c>
      <c r="C15" s="9">
        <v>0</v>
      </c>
      <c r="D15" s="9"/>
      <c r="E15" s="9">
        <v>-859461796</v>
      </c>
      <c r="F15" s="9"/>
      <c r="G15" s="9">
        <v>0</v>
      </c>
      <c r="H15" s="9"/>
      <c r="I15" s="9">
        <f t="shared" si="2"/>
        <v>-859461796</v>
      </c>
      <c r="J15" s="9"/>
      <c r="K15" s="10">
        <f t="shared" si="0"/>
        <v>3.1552003711864146E-2</v>
      </c>
      <c r="L15" s="9"/>
      <c r="M15" s="9">
        <v>13335829600</v>
      </c>
      <c r="N15" s="9"/>
      <c r="O15" s="9">
        <v>6688677171</v>
      </c>
      <c r="P15" s="9"/>
      <c r="Q15" s="9">
        <v>-9281973346</v>
      </c>
      <c r="R15" s="9"/>
      <c r="S15" s="9">
        <f t="shared" si="3"/>
        <v>10742533425</v>
      </c>
      <c r="U15" s="16">
        <f t="shared" si="1"/>
        <v>2.2909504029683551E-2</v>
      </c>
    </row>
    <row r="16" spans="1:21" x14ac:dyDescent="0.55000000000000004">
      <c r="A16" s="1" t="s">
        <v>233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2"/>
        <v>0</v>
      </c>
      <c r="J16" s="9"/>
      <c r="K16" s="10">
        <f t="shared" si="0"/>
        <v>0</v>
      </c>
      <c r="L16" s="9"/>
      <c r="M16" s="9">
        <v>0</v>
      </c>
      <c r="N16" s="9"/>
      <c r="O16" s="9">
        <v>0</v>
      </c>
      <c r="P16" s="9"/>
      <c r="Q16" s="9">
        <v>6146988772</v>
      </c>
      <c r="R16" s="9"/>
      <c r="S16" s="9">
        <f t="shared" si="3"/>
        <v>6146988772</v>
      </c>
      <c r="U16" s="16">
        <f t="shared" si="1"/>
        <v>1.3109055235967632E-2</v>
      </c>
    </row>
    <row r="17" spans="1:21" x14ac:dyDescent="0.55000000000000004">
      <c r="A17" s="1" t="s">
        <v>94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2"/>
        <v>0</v>
      </c>
      <c r="J17" s="9"/>
      <c r="K17" s="10">
        <f t="shared" si="0"/>
        <v>0</v>
      </c>
      <c r="L17" s="9"/>
      <c r="M17" s="9">
        <v>11614900500</v>
      </c>
      <c r="N17" s="9"/>
      <c r="O17" s="9">
        <v>2917254816</v>
      </c>
      <c r="P17" s="9"/>
      <c r="Q17" s="9">
        <v>-3405957330</v>
      </c>
      <c r="R17" s="9"/>
      <c r="S17" s="9">
        <f t="shared" si="3"/>
        <v>11126197986</v>
      </c>
      <c r="U17" s="16">
        <f t="shared" si="1"/>
        <v>2.3727706259878266E-2</v>
      </c>
    </row>
    <row r="18" spans="1:21" x14ac:dyDescent="0.55000000000000004">
      <c r="A18" s="1" t="s">
        <v>99</v>
      </c>
      <c r="C18" s="9">
        <v>0</v>
      </c>
      <c r="D18" s="9"/>
      <c r="E18" s="9">
        <v>527057444</v>
      </c>
      <c r="F18" s="9"/>
      <c r="G18" s="9">
        <v>0</v>
      </c>
      <c r="H18" s="9"/>
      <c r="I18" s="9">
        <f t="shared" si="2"/>
        <v>527057444</v>
      </c>
      <c r="J18" s="9"/>
      <c r="K18" s="10">
        <f t="shared" si="0"/>
        <v>-1.9348990853170663E-2</v>
      </c>
      <c r="L18" s="9"/>
      <c r="M18" s="9">
        <v>2982777210</v>
      </c>
      <c r="N18" s="9"/>
      <c r="O18" s="9">
        <v>1372719915</v>
      </c>
      <c r="P18" s="9"/>
      <c r="Q18" s="9">
        <v>297667101</v>
      </c>
      <c r="R18" s="9"/>
      <c r="S18" s="9">
        <f t="shared" si="3"/>
        <v>4653164226</v>
      </c>
      <c r="U18" s="16">
        <f t="shared" si="1"/>
        <v>9.9233281730586147E-3</v>
      </c>
    </row>
    <row r="19" spans="1:21" x14ac:dyDescent="0.55000000000000004">
      <c r="A19" s="1" t="s">
        <v>110</v>
      </c>
      <c r="C19" s="9">
        <v>0</v>
      </c>
      <c r="D19" s="9"/>
      <c r="E19" s="9">
        <v>-1129240800</v>
      </c>
      <c r="F19" s="9"/>
      <c r="G19" s="9">
        <v>0</v>
      </c>
      <c r="H19" s="9"/>
      <c r="I19" s="9">
        <f t="shared" si="2"/>
        <v>-1129240800</v>
      </c>
      <c r="J19" s="9"/>
      <c r="K19" s="10">
        <f t="shared" si="0"/>
        <v>4.1455955435148205E-2</v>
      </c>
      <c r="L19" s="9"/>
      <c r="M19" s="9">
        <v>0</v>
      </c>
      <c r="N19" s="9"/>
      <c r="O19" s="9">
        <v>-20297603</v>
      </c>
      <c r="P19" s="9"/>
      <c r="Q19" s="9">
        <v>3614109720</v>
      </c>
      <c r="R19" s="9"/>
      <c r="S19" s="9">
        <f t="shared" si="3"/>
        <v>3593812117</v>
      </c>
      <c r="U19" s="16">
        <f t="shared" si="1"/>
        <v>7.6641561090918433E-3</v>
      </c>
    </row>
    <row r="20" spans="1:21" x14ac:dyDescent="0.55000000000000004">
      <c r="A20" s="1" t="s">
        <v>121</v>
      </c>
      <c r="C20" s="9">
        <v>0</v>
      </c>
      <c r="D20" s="9"/>
      <c r="E20" s="9">
        <v>730557057</v>
      </c>
      <c r="F20" s="9"/>
      <c r="G20" s="9">
        <v>0</v>
      </c>
      <c r="H20" s="9"/>
      <c r="I20" s="9">
        <f t="shared" si="2"/>
        <v>730557057</v>
      </c>
      <c r="J20" s="9"/>
      <c r="K20" s="10">
        <f t="shared" si="0"/>
        <v>-2.6819736585699902E-2</v>
      </c>
      <c r="L20" s="9"/>
      <c r="M20" s="9">
        <v>5473190220</v>
      </c>
      <c r="N20" s="9"/>
      <c r="O20" s="9">
        <v>-9969955140</v>
      </c>
      <c r="P20" s="9"/>
      <c r="Q20" s="9">
        <v>-387124701</v>
      </c>
      <c r="R20" s="9"/>
      <c r="S20" s="9">
        <f t="shared" si="3"/>
        <v>-4883889621</v>
      </c>
      <c r="U20" s="16">
        <f t="shared" si="1"/>
        <v>-1.041537266176383E-2</v>
      </c>
    </row>
    <row r="21" spans="1:21" x14ac:dyDescent="0.55000000000000004">
      <c r="A21" s="1" t="s">
        <v>195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2"/>
        <v>0</v>
      </c>
      <c r="J21" s="9"/>
      <c r="K21" s="10">
        <f t="shared" si="0"/>
        <v>0</v>
      </c>
      <c r="L21" s="9"/>
      <c r="M21" s="9">
        <v>1507504800</v>
      </c>
      <c r="N21" s="9"/>
      <c r="O21" s="9">
        <v>0</v>
      </c>
      <c r="P21" s="9"/>
      <c r="Q21" s="9">
        <v>-2459101140</v>
      </c>
      <c r="R21" s="9"/>
      <c r="S21" s="9">
        <f t="shared" si="3"/>
        <v>-951596340</v>
      </c>
      <c r="U21" s="16">
        <f t="shared" si="1"/>
        <v>-2.0293723392219389E-3</v>
      </c>
    </row>
    <row r="22" spans="1:21" x14ac:dyDescent="0.55000000000000004">
      <c r="A22" s="1" t="s">
        <v>234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2"/>
        <v>0</v>
      </c>
      <c r="J22" s="9"/>
      <c r="K22" s="10">
        <f t="shared" si="0"/>
        <v>0</v>
      </c>
      <c r="L22" s="9"/>
      <c r="M22" s="9">
        <v>0</v>
      </c>
      <c r="N22" s="9"/>
      <c r="O22" s="9">
        <v>0</v>
      </c>
      <c r="P22" s="9"/>
      <c r="Q22" s="9">
        <v>6273476099</v>
      </c>
      <c r="R22" s="9"/>
      <c r="S22" s="9">
        <f t="shared" si="3"/>
        <v>6273476099</v>
      </c>
      <c r="U22" s="16">
        <f t="shared" si="1"/>
        <v>1.3378801841630197E-2</v>
      </c>
    </row>
    <row r="23" spans="1:21" x14ac:dyDescent="0.55000000000000004">
      <c r="A23" s="1" t="s">
        <v>71</v>
      </c>
      <c r="C23" s="9">
        <v>0</v>
      </c>
      <c r="D23" s="9"/>
      <c r="E23" s="9">
        <v>-1241474352</v>
      </c>
      <c r="F23" s="9"/>
      <c r="G23" s="9">
        <v>0</v>
      </c>
      <c r="H23" s="9"/>
      <c r="I23" s="9">
        <f t="shared" si="2"/>
        <v>-1241474352</v>
      </c>
      <c r="J23" s="9"/>
      <c r="K23" s="10">
        <f t="shared" si="0"/>
        <v>4.557620076284128E-2</v>
      </c>
      <c r="L23" s="9"/>
      <c r="M23" s="9">
        <v>3165201600</v>
      </c>
      <c r="N23" s="9"/>
      <c r="O23" s="9">
        <v>-4162590474</v>
      </c>
      <c r="P23" s="9"/>
      <c r="Q23" s="9">
        <v>-3494648229</v>
      </c>
      <c r="R23" s="9"/>
      <c r="S23" s="9">
        <f t="shared" si="3"/>
        <v>-4492037103</v>
      </c>
      <c r="U23" s="16">
        <f t="shared" si="1"/>
        <v>-9.5797088118128454E-3</v>
      </c>
    </row>
    <row r="24" spans="1:21" x14ac:dyDescent="0.55000000000000004">
      <c r="A24" s="1" t="s">
        <v>74</v>
      </c>
      <c r="C24" s="9">
        <v>0</v>
      </c>
      <c r="D24" s="9"/>
      <c r="E24" s="9">
        <v>-809165944</v>
      </c>
      <c r="F24" s="9"/>
      <c r="G24" s="9">
        <v>0</v>
      </c>
      <c r="H24" s="9"/>
      <c r="I24" s="9">
        <f t="shared" si="2"/>
        <v>-809165944</v>
      </c>
      <c r="J24" s="9"/>
      <c r="K24" s="10">
        <f t="shared" si="0"/>
        <v>2.9705575032449791E-2</v>
      </c>
      <c r="L24" s="9"/>
      <c r="M24" s="9">
        <v>10206089120</v>
      </c>
      <c r="N24" s="9"/>
      <c r="O24" s="9">
        <v>13279841068</v>
      </c>
      <c r="P24" s="9"/>
      <c r="Q24" s="9">
        <v>-503488092</v>
      </c>
      <c r="R24" s="9"/>
      <c r="S24" s="9">
        <f t="shared" si="3"/>
        <v>22982442096</v>
      </c>
      <c r="U24" s="16">
        <f t="shared" si="1"/>
        <v>4.9012307337575813E-2</v>
      </c>
    </row>
    <row r="25" spans="1:21" x14ac:dyDescent="0.55000000000000004">
      <c r="A25" s="1" t="s">
        <v>43</v>
      </c>
      <c r="C25" s="9">
        <v>0</v>
      </c>
      <c r="D25" s="9"/>
      <c r="E25" s="9">
        <v>-3992118326</v>
      </c>
      <c r="F25" s="9"/>
      <c r="G25" s="9">
        <v>0</v>
      </c>
      <c r="H25" s="9"/>
      <c r="I25" s="9">
        <f t="shared" si="2"/>
        <v>-3992118326</v>
      </c>
      <c r="J25" s="9"/>
      <c r="K25" s="10">
        <f t="shared" si="0"/>
        <v>0.14655605732142732</v>
      </c>
      <c r="L25" s="9"/>
      <c r="M25" s="9">
        <v>2629061000</v>
      </c>
      <c r="N25" s="9"/>
      <c r="O25" s="9">
        <v>15540239751</v>
      </c>
      <c r="P25" s="9"/>
      <c r="Q25" s="9">
        <v>812392263</v>
      </c>
      <c r="R25" s="9"/>
      <c r="S25" s="9">
        <f t="shared" si="3"/>
        <v>18981693014</v>
      </c>
      <c r="U25" s="16">
        <f t="shared" si="1"/>
        <v>4.0480318318809341E-2</v>
      </c>
    </row>
    <row r="26" spans="1:21" x14ac:dyDescent="0.55000000000000004">
      <c r="A26" s="1" t="s">
        <v>80</v>
      </c>
      <c r="C26" s="9">
        <v>0</v>
      </c>
      <c r="D26" s="9"/>
      <c r="E26" s="9">
        <v>690916369</v>
      </c>
      <c r="F26" s="9"/>
      <c r="G26" s="9">
        <v>0</v>
      </c>
      <c r="H26" s="9"/>
      <c r="I26" s="9">
        <f t="shared" si="2"/>
        <v>690916369</v>
      </c>
      <c r="J26" s="9"/>
      <c r="K26" s="10">
        <f t="shared" si="0"/>
        <v>-2.5364473372444931E-2</v>
      </c>
      <c r="L26" s="9"/>
      <c r="M26" s="9">
        <v>13714196600</v>
      </c>
      <c r="N26" s="9"/>
      <c r="O26" s="9">
        <v>13444858345</v>
      </c>
      <c r="P26" s="9"/>
      <c r="Q26" s="9">
        <v>19289809717</v>
      </c>
      <c r="R26" s="9"/>
      <c r="S26" s="9">
        <f t="shared" si="3"/>
        <v>46448864662</v>
      </c>
      <c r="U26" s="16">
        <f t="shared" si="1"/>
        <v>9.9056750400412646E-2</v>
      </c>
    </row>
    <row r="27" spans="1:21" x14ac:dyDescent="0.55000000000000004">
      <c r="A27" s="1" t="s">
        <v>236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2"/>
        <v>0</v>
      </c>
      <c r="J27" s="9"/>
      <c r="K27" s="10">
        <f t="shared" si="0"/>
        <v>0</v>
      </c>
      <c r="L27" s="9"/>
      <c r="M27" s="9">
        <v>0</v>
      </c>
      <c r="N27" s="9"/>
      <c r="O27" s="9">
        <v>0</v>
      </c>
      <c r="P27" s="9"/>
      <c r="Q27" s="9">
        <v>2341</v>
      </c>
      <c r="R27" s="9"/>
      <c r="S27" s="9">
        <f t="shared" si="3"/>
        <v>2341</v>
      </c>
      <c r="U27" s="16">
        <f t="shared" si="1"/>
        <v>4.9924116418087098E-9</v>
      </c>
    </row>
    <row r="28" spans="1:21" x14ac:dyDescent="0.55000000000000004">
      <c r="A28" s="1" t="s">
        <v>29</v>
      </c>
      <c r="C28" s="9">
        <v>0</v>
      </c>
      <c r="D28" s="9"/>
      <c r="E28" s="9">
        <v>375258415</v>
      </c>
      <c r="F28" s="9"/>
      <c r="G28" s="9">
        <v>0</v>
      </c>
      <c r="H28" s="9"/>
      <c r="I28" s="9">
        <f t="shared" si="2"/>
        <v>375258415</v>
      </c>
      <c r="J28" s="9"/>
      <c r="K28" s="10">
        <f t="shared" si="0"/>
        <v>-1.3776243409646862E-2</v>
      </c>
      <c r="L28" s="9"/>
      <c r="M28" s="9">
        <v>10730477060</v>
      </c>
      <c r="N28" s="9"/>
      <c r="O28" s="9">
        <v>-7215063176</v>
      </c>
      <c r="P28" s="9"/>
      <c r="Q28" s="9">
        <v>-13123663270</v>
      </c>
      <c r="R28" s="9"/>
      <c r="S28" s="9">
        <f t="shared" si="3"/>
        <v>-9608249386</v>
      </c>
      <c r="U28" s="16">
        <f t="shared" si="1"/>
        <v>-2.0490532290503113E-2</v>
      </c>
    </row>
    <row r="29" spans="1:21" x14ac:dyDescent="0.55000000000000004">
      <c r="A29" s="1" t="s">
        <v>37</v>
      </c>
      <c r="C29" s="9">
        <v>0</v>
      </c>
      <c r="D29" s="9"/>
      <c r="E29" s="9">
        <v>-818578703</v>
      </c>
      <c r="F29" s="9"/>
      <c r="G29" s="9">
        <v>0</v>
      </c>
      <c r="H29" s="9"/>
      <c r="I29" s="9">
        <f t="shared" si="2"/>
        <v>-818578703</v>
      </c>
      <c r="J29" s="9"/>
      <c r="K29" s="10">
        <f t="shared" si="0"/>
        <v>3.0051130132500898E-2</v>
      </c>
      <c r="L29" s="9"/>
      <c r="M29" s="9">
        <v>6895276180</v>
      </c>
      <c r="N29" s="9"/>
      <c r="O29" s="9">
        <v>7234189290</v>
      </c>
      <c r="P29" s="9"/>
      <c r="Q29" s="9">
        <v>13814114175</v>
      </c>
      <c r="R29" s="9"/>
      <c r="S29" s="9">
        <f t="shared" si="3"/>
        <v>27943579645</v>
      </c>
      <c r="U29" s="16">
        <f t="shared" si="1"/>
        <v>5.9592418766982867E-2</v>
      </c>
    </row>
    <row r="30" spans="1:21" x14ac:dyDescent="0.55000000000000004">
      <c r="A30" s="1" t="s">
        <v>57</v>
      </c>
      <c r="C30" s="9">
        <v>0</v>
      </c>
      <c r="D30" s="9"/>
      <c r="E30" s="9">
        <v>-4178985552</v>
      </c>
      <c r="F30" s="9"/>
      <c r="G30" s="9">
        <v>0</v>
      </c>
      <c r="H30" s="9"/>
      <c r="I30" s="9">
        <f t="shared" si="2"/>
        <v>-4178985552</v>
      </c>
      <c r="J30" s="9"/>
      <c r="K30" s="10">
        <f t="shared" si="0"/>
        <v>0.15341620565590636</v>
      </c>
      <c r="L30" s="9"/>
      <c r="M30" s="9">
        <v>0</v>
      </c>
      <c r="N30" s="9"/>
      <c r="O30" s="9">
        <v>-6246908628</v>
      </c>
      <c r="P30" s="9"/>
      <c r="Q30" s="9">
        <v>635371135</v>
      </c>
      <c r="R30" s="9"/>
      <c r="S30" s="9">
        <f t="shared" si="3"/>
        <v>-5611537493</v>
      </c>
      <c r="U30" s="16">
        <f t="shared" si="1"/>
        <v>-1.1967152972447357E-2</v>
      </c>
    </row>
    <row r="31" spans="1:21" x14ac:dyDescent="0.55000000000000004">
      <c r="A31" s="1" t="s">
        <v>226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2"/>
        <v>0</v>
      </c>
      <c r="J31" s="9"/>
      <c r="K31" s="10">
        <f t="shared" si="0"/>
        <v>0</v>
      </c>
      <c r="L31" s="9"/>
      <c r="M31" s="9">
        <v>1875000000</v>
      </c>
      <c r="N31" s="9"/>
      <c r="O31" s="9">
        <v>0</v>
      </c>
      <c r="P31" s="9"/>
      <c r="Q31" s="9">
        <v>-648057372</v>
      </c>
      <c r="R31" s="9"/>
      <c r="S31" s="9">
        <f t="shared" si="3"/>
        <v>1226942628</v>
      </c>
      <c r="U31" s="16">
        <f t="shared" si="1"/>
        <v>2.616575249832795E-3</v>
      </c>
    </row>
    <row r="32" spans="1:21" x14ac:dyDescent="0.55000000000000004">
      <c r="A32" s="1" t="s">
        <v>53</v>
      </c>
      <c r="C32" s="9">
        <v>0</v>
      </c>
      <c r="D32" s="9"/>
      <c r="E32" s="9">
        <v>-1166763162</v>
      </c>
      <c r="F32" s="9"/>
      <c r="G32" s="9">
        <v>0</v>
      </c>
      <c r="H32" s="9"/>
      <c r="I32" s="9">
        <f t="shared" si="2"/>
        <v>-1166763162</v>
      </c>
      <c r="J32" s="9"/>
      <c r="K32" s="10">
        <f t="shared" si="0"/>
        <v>4.2833452038966893E-2</v>
      </c>
      <c r="L32" s="9"/>
      <c r="M32" s="9">
        <v>3298682520</v>
      </c>
      <c r="N32" s="9"/>
      <c r="O32" s="9">
        <v>-2000168005</v>
      </c>
      <c r="P32" s="9"/>
      <c r="Q32" s="9">
        <v>-5973622908</v>
      </c>
      <c r="R32" s="9"/>
      <c r="S32" s="9">
        <f t="shared" si="3"/>
        <v>-4675108393</v>
      </c>
      <c r="U32" s="16">
        <f t="shared" si="1"/>
        <v>-9.9701262571255059E-3</v>
      </c>
    </row>
    <row r="33" spans="1:21" x14ac:dyDescent="0.55000000000000004">
      <c r="A33" s="1" t="s">
        <v>237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2"/>
        <v>0</v>
      </c>
      <c r="J33" s="9"/>
      <c r="K33" s="10">
        <f t="shared" si="0"/>
        <v>0</v>
      </c>
      <c r="L33" s="9"/>
      <c r="M33" s="9">
        <v>0</v>
      </c>
      <c r="N33" s="9"/>
      <c r="O33" s="9">
        <v>0</v>
      </c>
      <c r="P33" s="9"/>
      <c r="Q33" s="9">
        <v>5129029992</v>
      </c>
      <c r="R33" s="9"/>
      <c r="S33" s="9">
        <f t="shared" si="3"/>
        <v>5129029992</v>
      </c>
      <c r="U33" s="16">
        <f t="shared" si="1"/>
        <v>1.0938158497756017E-2</v>
      </c>
    </row>
    <row r="34" spans="1:21" x14ac:dyDescent="0.55000000000000004">
      <c r="A34" s="1" t="s">
        <v>123</v>
      </c>
      <c r="C34" s="9">
        <v>0</v>
      </c>
      <c r="D34" s="9"/>
      <c r="E34" s="9">
        <v>-6052907933</v>
      </c>
      <c r="F34" s="9"/>
      <c r="G34" s="9">
        <v>0</v>
      </c>
      <c r="H34" s="9"/>
      <c r="I34" s="9">
        <f t="shared" si="2"/>
        <v>-6052907933</v>
      </c>
      <c r="J34" s="9"/>
      <c r="K34" s="10">
        <f t="shared" si="0"/>
        <v>0.22221042803581223</v>
      </c>
      <c r="L34" s="9"/>
      <c r="M34" s="9">
        <v>3428619870</v>
      </c>
      <c r="N34" s="9"/>
      <c r="O34" s="9">
        <v>-501740173</v>
      </c>
      <c r="P34" s="9"/>
      <c r="Q34" s="9">
        <v>963499363</v>
      </c>
      <c r="R34" s="9"/>
      <c r="S34" s="9">
        <f t="shared" si="3"/>
        <v>3890379060</v>
      </c>
      <c r="U34" s="16">
        <f t="shared" si="1"/>
        <v>8.2966141436107751E-3</v>
      </c>
    </row>
    <row r="35" spans="1:21" x14ac:dyDescent="0.55000000000000004">
      <c r="A35" s="1" t="s">
        <v>238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2"/>
        <v>0</v>
      </c>
      <c r="J35" s="9"/>
      <c r="K35" s="10">
        <f t="shared" si="0"/>
        <v>0</v>
      </c>
      <c r="L35" s="9"/>
      <c r="M35" s="9">
        <v>0</v>
      </c>
      <c r="N35" s="9"/>
      <c r="O35" s="9">
        <v>0</v>
      </c>
      <c r="P35" s="9"/>
      <c r="Q35" s="9">
        <v>2792580015</v>
      </c>
      <c r="R35" s="9"/>
      <c r="S35" s="9">
        <f t="shared" si="3"/>
        <v>2792580015</v>
      </c>
      <c r="U35" s="16">
        <f t="shared" si="1"/>
        <v>5.9554502253602488E-3</v>
      </c>
    </row>
    <row r="36" spans="1:21" x14ac:dyDescent="0.55000000000000004">
      <c r="A36" s="1" t="s">
        <v>67</v>
      </c>
      <c r="C36" s="9">
        <v>0</v>
      </c>
      <c r="D36" s="9"/>
      <c r="E36" s="9">
        <v>5664011216</v>
      </c>
      <c r="F36" s="9"/>
      <c r="G36" s="9">
        <v>0</v>
      </c>
      <c r="H36" s="9"/>
      <c r="I36" s="9">
        <f t="shared" si="2"/>
        <v>5664011216</v>
      </c>
      <c r="J36" s="9"/>
      <c r="K36" s="10">
        <f t="shared" si="0"/>
        <v>-0.20793350413364059</v>
      </c>
      <c r="L36" s="9"/>
      <c r="M36" s="9">
        <v>5416010040</v>
      </c>
      <c r="N36" s="9"/>
      <c r="O36" s="9">
        <v>-8625014006</v>
      </c>
      <c r="P36" s="9"/>
      <c r="Q36" s="9">
        <v>-3342999643</v>
      </c>
      <c r="R36" s="9"/>
      <c r="S36" s="9">
        <f t="shared" si="3"/>
        <v>-6552003609</v>
      </c>
      <c r="U36" s="16">
        <f t="shared" si="1"/>
        <v>-1.3972789019540488E-2</v>
      </c>
    </row>
    <row r="37" spans="1:21" x14ac:dyDescent="0.55000000000000004">
      <c r="A37" s="1" t="s">
        <v>239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2"/>
        <v>0</v>
      </c>
      <c r="J37" s="9"/>
      <c r="K37" s="10">
        <f t="shared" si="0"/>
        <v>0</v>
      </c>
      <c r="L37" s="9"/>
      <c r="M37" s="9">
        <v>0</v>
      </c>
      <c r="N37" s="9"/>
      <c r="O37" s="9">
        <v>0</v>
      </c>
      <c r="P37" s="9"/>
      <c r="Q37" s="9">
        <v>0</v>
      </c>
      <c r="R37" s="9"/>
      <c r="S37" s="9">
        <f t="shared" si="3"/>
        <v>0</v>
      </c>
      <c r="U37" s="16">
        <f t="shared" si="1"/>
        <v>0</v>
      </c>
    </row>
    <row r="38" spans="1:21" x14ac:dyDescent="0.55000000000000004">
      <c r="A38" s="1" t="s">
        <v>240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2"/>
        <v>0</v>
      </c>
      <c r="J38" s="9"/>
      <c r="K38" s="10">
        <f t="shared" si="0"/>
        <v>0</v>
      </c>
      <c r="L38" s="9"/>
      <c r="M38" s="9">
        <v>0</v>
      </c>
      <c r="N38" s="9"/>
      <c r="O38" s="9">
        <v>0</v>
      </c>
      <c r="P38" s="9"/>
      <c r="Q38" s="9">
        <v>5846134727</v>
      </c>
      <c r="R38" s="9"/>
      <c r="S38" s="9">
        <f t="shared" si="3"/>
        <v>5846134727</v>
      </c>
      <c r="U38" s="16">
        <f t="shared" si="1"/>
        <v>1.2467454536803497E-2</v>
      </c>
    </row>
    <row r="39" spans="1:21" x14ac:dyDescent="0.55000000000000004">
      <c r="A39" s="1" t="s">
        <v>107</v>
      </c>
      <c r="C39" s="9">
        <v>0</v>
      </c>
      <c r="D39" s="9"/>
      <c r="E39" s="9">
        <v>1721759035</v>
      </c>
      <c r="F39" s="9"/>
      <c r="G39" s="9">
        <v>0</v>
      </c>
      <c r="H39" s="9"/>
      <c r="I39" s="9">
        <f t="shared" si="2"/>
        <v>1721759035</v>
      </c>
      <c r="J39" s="9"/>
      <c r="K39" s="10">
        <f t="shared" si="0"/>
        <v>-6.3208100367099548E-2</v>
      </c>
      <c r="L39" s="9"/>
      <c r="M39" s="9">
        <v>6308342320</v>
      </c>
      <c r="N39" s="9"/>
      <c r="O39" s="9">
        <v>12573805537</v>
      </c>
      <c r="P39" s="9"/>
      <c r="Q39" s="9">
        <v>23403586669</v>
      </c>
      <c r="R39" s="9"/>
      <c r="S39" s="9">
        <f t="shared" si="3"/>
        <v>42285734526</v>
      </c>
      <c r="U39" s="16">
        <f t="shared" si="1"/>
        <v>9.0178467889805602E-2</v>
      </c>
    </row>
    <row r="40" spans="1:21" x14ac:dyDescent="0.55000000000000004">
      <c r="A40" s="1" t="s">
        <v>89</v>
      </c>
      <c r="C40" s="9">
        <v>0</v>
      </c>
      <c r="D40" s="9"/>
      <c r="E40" s="9">
        <v>-198810000</v>
      </c>
      <c r="F40" s="9"/>
      <c r="G40" s="9">
        <v>0</v>
      </c>
      <c r="H40" s="9"/>
      <c r="I40" s="9">
        <f t="shared" si="2"/>
        <v>-198810000</v>
      </c>
      <c r="J40" s="9"/>
      <c r="K40" s="10">
        <f t="shared" ref="K40:K71" si="4">I40/$I$89</f>
        <v>7.2985837033711634E-3</v>
      </c>
      <c r="L40" s="9"/>
      <c r="M40" s="9">
        <v>0</v>
      </c>
      <c r="N40" s="9"/>
      <c r="O40" s="9">
        <v>30338300</v>
      </c>
      <c r="P40" s="9"/>
      <c r="Q40" s="9">
        <v>760965085</v>
      </c>
      <c r="R40" s="9"/>
      <c r="S40" s="9">
        <f t="shared" si="3"/>
        <v>791303385</v>
      </c>
      <c r="U40" s="16">
        <f t="shared" ref="U40:U71" si="5">S40/$S$89</f>
        <v>1.6875319228862194E-3</v>
      </c>
    </row>
    <row r="41" spans="1:21" x14ac:dyDescent="0.55000000000000004">
      <c r="A41" s="1" t="s">
        <v>31</v>
      </c>
      <c r="C41" s="9">
        <v>0</v>
      </c>
      <c r="D41" s="9"/>
      <c r="E41" s="9">
        <v>-1291583320</v>
      </c>
      <c r="F41" s="9"/>
      <c r="G41" s="9">
        <v>0</v>
      </c>
      <c r="H41" s="9"/>
      <c r="I41" s="9">
        <f t="shared" si="2"/>
        <v>-1291583320</v>
      </c>
      <c r="J41" s="9"/>
      <c r="K41" s="10">
        <f t="shared" si="4"/>
        <v>4.7415768678124956E-2</v>
      </c>
      <c r="L41" s="9"/>
      <c r="M41" s="9">
        <v>0</v>
      </c>
      <c r="N41" s="9"/>
      <c r="O41" s="9">
        <v>3687306605</v>
      </c>
      <c r="P41" s="9"/>
      <c r="Q41" s="9">
        <v>2738161872</v>
      </c>
      <c r="R41" s="9"/>
      <c r="S41" s="9">
        <f t="shared" si="3"/>
        <v>6425468477</v>
      </c>
      <c r="U41" s="16">
        <f t="shared" si="5"/>
        <v>1.3702940465036173E-2</v>
      </c>
    </row>
    <row r="42" spans="1:21" x14ac:dyDescent="0.55000000000000004">
      <c r="A42" s="1" t="s">
        <v>15</v>
      </c>
      <c r="C42" s="9">
        <v>0</v>
      </c>
      <c r="D42" s="9"/>
      <c r="E42" s="9">
        <v>-4652848154</v>
      </c>
      <c r="F42" s="9"/>
      <c r="G42" s="9">
        <v>0</v>
      </c>
      <c r="H42" s="9"/>
      <c r="I42" s="9">
        <f t="shared" si="2"/>
        <v>-4652848154</v>
      </c>
      <c r="J42" s="9"/>
      <c r="K42" s="10">
        <f t="shared" si="4"/>
        <v>0.1708123419900659</v>
      </c>
      <c r="L42" s="9"/>
      <c r="M42" s="9">
        <v>3400000000</v>
      </c>
      <c r="N42" s="9"/>
      <c r="O42" s="9">
        <v>16226141328</v>
      </c>
      <c r="P42" s="9"/>
      <c r="Q42" s="9">
        <v>7166902139</v>
      </c>
      <c r="R42" s="9"/>
      <c r="S42" s="9">
        <f t="shared" si="3"/>
        <v>26793043467</v>
      </c>
      <c r="U42" s="16">
        <f t="shared" si="5"/>
        <v>5.7138787750592737E-2</v>
      </c>
    </row>
    <row r="43" spans="1:21" x14ac:dyDescent="0.55000000000000004">
      <c r="A43" s="1" t="s">
        <v>205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2"/>
        <v>0</v>
      </c>
      <c r="J43" s="9"/>
      <c r="K43" s="10">
        <f t="shared" si="4"/>
        <v>0</v>
      </c>
      <c r="L43" s="9"/>
      <c r="M43" s="9">
        <v>2398565272</v>
      </c>
      <c r="N43" s="9"/>
      <c r="O43" s="9">
        <v>0</v>
      </c>
      <c r="P43" s="9"/>
      <c r="Q43" s="9">
        <v>11989460234</v>
      </c>
      <c r="R43" s="9"/>
      <c r="S43" s="9">
        <f t="shared" si="3"/>
        <v>14388025506</v>
      </c>
      <c r="U43" s="16">
        <f t="shared" si="5"/>
        <v>3.0683872720544663E-2</v>
      </c>
    </row>
    <row r="44" spans="1:21" x14ac:dyDescent="0.55000000000000004">
      <c r="A44" s="1" t="s">
        <v>19</v>
      </c>
      <c r="C44" s="9">
        <v>0</v>
      </c>
      <c r="D44" s="9"/>
      <c r="E44" s="9">
        <v>-516309569</v>
      </c>
      <c r="F44" s="9"/>
      <c r="G44" s="9">
        <v>0</v>
      </c>
      <c r="H44" s="9"/>
      <c r="I44" s="9">
        <f t="shared" si="2"/>
        <v>-516309569</v>
      </c>
      <c r="J44" s="9"/>
      <c r="K44" s="10">
        <f t="shared" si="4"/>
        <v>1.895442184094356E-2</v>
      </c>
      <c r="L44" s="9"/>
      <c r="M44" s="9">
        <v>0</v>
      </c>
      <c r="N44" s="9"/>
      <c r="O44" s="9">
        <v>-152001918</v>
      </c>
      <c r="P44" s="9"/>
      <c r="Q44" s="9">
        <v>454418317</v>
      </c>
      <c r="R44" s="9"/>
      <c r="S44" s="9">
        <f t="shared" si="3"/>
        <v>302416399</v>
      </c>
      <c r="U44" s="16">
        <f t="shared" si="5"/>
        <v>6.4493257199550106E-4</v>
      </c>
    </row>
    <row r="45" spans="1:21" x14ac:dyDescent="0.55000000000000004">
      <c r="A45" s="1" t="s">
        <v>220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2"/>
        <v>0</v>
      </c>
      <c r="J45" s="9"/>
      <c r="K45" s="10">
        <f t="shared" si="4"/>
        <v>0</v>
      </c>
      <c r="L45" s="9"/>
      <c r="M45" s="9">
        <v>6892837000</v>
      </c>
      <c r="N45" s="9"/>
      <c r="O45" s="9">
        <v>0</v>
      </c>
      <c r="P45" s="9"/>
      <c r="Q45" s="9">
        <v>1210567704</v>
      </c>
      <c r="R45" s="9"/>
      <c r="S45" s="9">
        <f t="shared" si="3"/>
        <v>8103404704</v>
      </c>
      <c r="U45" s="16">
        <f t="shared" si="5"/>
        <v>1.7281303708900925E-2</v>
      </c>
    </row>
    <row r="46" spans="1:21" x14ac:dyDescent="0.55000000000000004">
      <c r="A46" s="1" t="s">
        <v>39</v>
      </c>
      <c r="C46" s="9">
        <v>0</v>
      </c>
      <c r="D46" s="9"/>
      <c r="E46" s="9">
        <v>-1638825621</v>
      </c>
      <c r="F46" s="9"/>
      <c r="G46" s="9">
        <v>0</v>
      </c>
      <c r="H46" s="9"/>
      <c r="I46" s="9">
        <f t="shared" si="2"/>
        <v>-1638825621</v>
      </c>
      <c r="J46" s="9"/>
      <c r="K46" s="10">
        <f t="shared" si="4"/>
        <v>6.0163502691503071E-2</v>
      </c>
      <c r="L46" s="9"/>
      <c r="M46" s="9">
        <v>6019350662</v>
      </c>
      <c r="N46" s="9"/>
      <c r="O46" s="9">
        <v>15650784668</v>
      </c>
      <c r="P46" s="9"/>
      <c r="Q46" s="9">
        <v>2197609685</v>
      </c>
      <c r="R46" s="9"/>
      <c r="S46" s="9">
        <f t="shared" si="3"/>
        <v>23867745015</v>
      </c>
      <c r="U46" s="16">
        <f t="shared" si="5"/>
        <v>5.0900302467581295E-2</v>
      </c>
    </row>
    <row r="47" spans="1:21" x14ac:dyDescent="0.55000000000000004">
      <c r="A47" s="1" t="s">
        <v>214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2"/>
        <v>0</v>
      </c>
      <c r="J47" s="9"/>
      <c r="K47" s="10">
        <f t="shared" si="4"/>
        <v>0</v>
      </c>
      <c r="L47" s="9"/>
      <c r="M47" s="9">
        <v>4463396024</v>
      </c>
      <c r="N47" s="9"/>
      <c r="O47" s="9">
        <v>0</v>
      </c>
      <c r="P47" s="9"/>
      <c r="Q47" s="9">
        <v>-1923826730</v>
      </c>
      <c r="R47" s="9"/>
      <c r="S47" s="9">
        <f t="shared" si="3"/>
        <v>2539569294</v>
      </c>
      <c r="U47" s="16">
        <f t="shared" si="5"/>
        <v>5.4158800976273069E-3</v>
      </c>
    </row>
    <row r="48" spans="1:21" x14ac:dyDescent="0.55000000000000004">
      <c r="A48" s="1" t="s">
        <v>33</v>
      </c>
      <c r="C48" s="9">
        <v>0</v>
      </c>
      <c r="D48" s="9"/>
      <c r="E48" s="9">
        <v>-4539450598</v>
      </c>
      <c r="F48" s="9"/>
      <c r="G48" s="9">
        <v>0</v>
      </c>
      <c r="H48" s="9"/>
      <c r="I48" s="9">
        <f t="shared" si="2"/>
        <v>-4539450598</v>
      </c>
      <c r="J48" s="9"/>
      <c r="K48" s="10">
        <f t="shared" si="4"/>
        <v>0.16664936450289866</v>
      </c>
      <c r="L48" s="9"/>
      <c r="M48" s="9">
        <v>4280977680</v>
      </c>
      <c r="N48" s="9"/>
      <c r="O48" s="9">
        <v>11620993534</v>
      </c>
      <c r="P48" s="9"/>
      <c r="Q48" s="9">
        <v>-339674924</v>
      </c>
      <c r="R48" s="9"/>
      <c r="S48" s="9">
        <f t="shared" si="3"/>
        <v>15562296290</v>
      </c>
      <c r="U48" s="16">
        <f t="shared" si="5"/>
        <v>3.3188120107420969E-2</v>
      </c>
    </row>
    <row r="49" spans="1:21" x14ac:dyDescent="0.55000000000000004">
      <c r="A49" s="1" t="s">
        <v>25</v>
      </c>
      <c r="C49" s="9">
        <v>0</v>
      </c>
      <c r="D49" s="9"/>
      <c r="E49" s="9">
        <v>-2158485910</v>
      </c>
      <c r="F49" s="9"/>
      <c r="G49" s="9">
        <v>0</v>
      </c>
      <c r="H49" s="9"/>
      <c r="I49" s="9">
        <f t="shared" si="2"/>
        <v>-2158485910</v>
      </c>
      <c r="J49" s="9"/>
      <c r="K49" s="10">
        <f t="shared" si="4"/>
        <v>7.9240933990655779E-2</v>
      </c>
      <c r="L49" s="9"/>
      <c r="M49" s="9">
        <v>1581585460</v>
      </c>
      <c r="N49" s="9"/>
      <c r="O49" s="9">
        <v>7671358679</v>
      </c>
      <c r="P49" s="9"/>
      <c r="Q49" s="9">
        <v>5555507460</v>
      </c>
      <c r="R49" s="9"/>
      <c r="S49" s="9">
        <f t="shared" si="3"/>
        <v>14808451599</v>
      </c>
      <c r="U49" s="16">
        <f t="shared" si="5"/>
        <v>3.158047251602239E-2</v>
      </c>
    </row>
    <row r="50" spans="1:21" x14ac:dyDescent="0.55000000000000004">
      <c r="A50" s="1" t="s">
        <v>98</v>
      </c>
      <c r="C50" s="9">
        <v>0</v>
      </c>
      <c r="D50" s="9"/>
      <c r="E50" s="9">
        <v>-1068414012</v>
      </c>
      <c r="F50" s="9"/>
      <c r="G50" s="9">
        <v>0</v>
      </c>
      <c r="H50" s="9"/>
      <c r="I50" s="9">
        <f t="shared" si="2"/>
        <v>-1068414012</v>
      </c>
      <c r="J50" s="9"/>
      <c r="K50" s="10">
        <f t="shared" si="4"/>
        <v>3.9222921867293405E-2</v>
      </c>
      <c r="L50" s="9"/>
      <c r="M50" s="9">
        <v>3701803635</v>
      </c>
      <c r="N50" s="9"/>
      <c r="O50" s="9">
        <v>-12146760165</v>
      </c>
      <c r="P50" s="9"/>
      <c r="Q50" s="9">
        <v>-6725209519</v>
      </c>
      <c r="R50" s="9"/>
      <c r="S50" s="9">
        <f t="shared" si="3"/>
        <v>-15170166049</v>
      </c>
      <c r="U50" s="16">
        <f t="shared" si="5"/>
        <v>-3.2351863985988397E-2</v>
      </c>
    </row>
    <row r="51" spans="1:21" x14ac:dyDescent="0.55000000000000004">
      <c r="A51" s="1" t="s">
        <v>23</v>
      </c>
      <c r="C51" s="9">
        <v>0</v>
      </c>
      <c r="D51" s="9"/>
      <c r="E51" s="9">
        <v>-834369430</v>
      </c>
      <c r="F51" s="9"/>
      <c r="G51" s="9">
        <v>0</v>
      </c>
      <c r="H51" s="9"/>
      <c r="I51" s="9">
        <f t="shared" si="2"/>
        <v>-834369430</v>
      </c>
      <c r="J51" s="9"/>
      <c r="K51" s="10">
        <f t="shared" si="4"/>
        <v>3.0630829054821621E-2</v>
      </c>
      <c r="L51" s="9"/>
      <c r="M51" s="9">
        <v>1644457684</v>
      </c>
      <c r="N51" s="9"/>
      <c r="O51" s="9">
        <v>11035792935</v>
      </c>
      <c r="P51" s="9"/>
      <c r="Q51" s="9">
        <v>11293802643</v>
      </c>
      <c r="R51" s="9"/>
      <c r="S51" s="9">
        <f t="shared" si="3"/>
        <v>23974053262</v>
      </c>
      <c r="U51" s="16">
        <f t="shared" si="5"/>
        <v>5.1127015209974744E-2</v>
      </c>
    </row>
    <row r="52" spans="1:21" x14ac:dyDescent="0.55000000000000004">
      <c r="A52" s="1" t="s">
        <v>78</v>
      </c>
      <c r="C52" s="9">
        <v>0</v>
      </c>
      <c r="D52" s="9"/>
      <c r="E52" s="9">
        <v>-6278172479</v>
      </c>
      <c r="F52" s="9"/>
      <c r="G52" s="9">
        <v>0</v>
      </c>
      <c r="H52" s="9"/>
      <c r="I52" s="9">
        <f t="shared" si="2"/>
        <v>-6278172479</v>
      </c>
      <c r="J52" s="9"/>
      <c r="K52" s="10">
        <f t="shared" si="4"/>
        <v>0.23048019386440691</v>
      </c>
      <c r="L52" s="9"/>
      <c r="M52" s="9">
        <v>6486094450</v>
      </c>
      <c r="N52" s="9"/>
      <c r="O52" s="9">
        <v>28223238877</v>
      </c>
      <c r="P52" s="9"/>
      <c r="Q52" s="9">
        <v>2818216021</v>
      </c>
      <c r="R52" s="9"/>
      <c r="S52" s="9">
        <f t="shared" si="3"/>
        <v>37527549348</v>
      </c>
      <c r="U52" s="16">
        <f t="shared" si="5"/>
        <v>8.0031172256944075E-2</v>
      </c>
    </row>
    <row r="53" spans="1:21" x14ac:dyDescent="0.55000000000000004">
      <c r="A53" s="1" t="s">
        <v>119</v>
      </c>
      <c r="C53" s="9">
        <v>0</v>
      </c>
      <c r="D53" s="9"/>
      <c r="E53" s="9">
        <v>-34837118</v>
      </c>
      <c r="F53" s="9"/>
      <c r="G53" s="9">
        <v>0</v>
      </c>
      <c r="H53" s="9"/>
      <c r="I53" s="9">
        <f t="shared" si="2"/>
        <v>-34837118</v>
      </c>
      <c r="J53" s="9"/>
      <c r="K53" s="10">
        <f t="shared" si="4"/>
        <v>1.2789176686646456E-3</v>
      </c>
      <c r="L53" s="9"/>
      <c r="M53" s="9">
        <v>55628000</v>
      </c>
      <c r="N53" s="9"/>
      <c r="O53" s="9">
        <v>-363854349</v>
      </c>
      <c r="P53" s="9"/>
      <c r="Q53" s="9">
        <v>-864227069</v>
      </c>
      <c r="R53" s="9"/>
      <c r="S53" s="9">
        <f t="shared" si="3"/>
        <v>-1172453418</v>
      </c>
      <c r="U53" s="16">
        <f t="shared" si="5"/>
        <v>-2.5003716759938546E-3</v>
      </c>
    </row>
    <row r="54" spans="1:21" x14ac:dyDescent="0.55000000000000004">
      <c r="A54" s="1" t="s">
        <v>109</v>
      </c>
      <c r="C54" s="9">
        <v>0</v>
      </c>
      <c r="D54" s="9"/>
      <c r="E54" s="9">
        <v>-6938839809</v>
      </c>
      <c r="F54" s="9"/>
      <c r="G54" s="9">
        <v>0</v>
      </c>
      <c r="H54" s="9"/>
      <c r="I54" s="9">
        <f t="shared" si="2"/>
        <v>-6938839809</v>
      </c>
      <c r="J54" s="9"/>
      <c r="K54" s="10">
        <f t="shared" si="4"/>
        <v>0.2547341841470272</v>
      </c>
      <c r="L54" s="9"/>
      <c r="M54" s="9">
        <v>0</v>
      </c>
      <c r="N54" s="9"/>
      <c r="O54" s="9">
        <v>151255366</v>
      </c>
      <c r="P54" s="9"/>
      <c r="Q54" s="9">
        <v>2575578642</v>
      </c>
      <c r="R54" s="9"/>
      <c r="S54" s="9">
        <f t="shared" si="3"/>
        <v>2726834008</v>
      </c>
      <c r="U54" s="16">
        <f t="shared" si="5"/>
        <v>5.8152404300807793E-3</v>
      </c>
    </row>
    <row r="55" spans="1:21" x14ac:dyDescent="0.55000000000000004">
      <c r="A55" s="1" t="s">
        <v>225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2"/>
        <v>0</v>
      </c>
      <c r="J55" s="9"/>
      <c r="K55" s="10">
        <f t="shared" si="4"/>
        <v>0</v>
      </c>
      <c r="L55" s="9"/>
      <c r="M55" s="9">
        <v>110186760</v>
      </c>
      <c r="N55" s="9"/>
      <c r="O55" s="9">
        <v>0</v>
      </c>
      <c r="P55" s="9"/>
      <c r="Q55" s="9">
        <v>5727788582</v>
      </c>
      <c r="R55" s="9"/>
      <c r="S55" s="9">
        <f t="shared" si="3"/>
        <v>5837975342</v>
      </c>
      <c r="U55" s="16">
        <f t="shared" si="5"/>
        <v>1.2450053849633911E-2</v>
      </c>
    </row>
    <row r="56" spans="1:21" x14ac:dyDescent="0.55000000000000004">
      <c r="A56" s="1" t="s">
        <v>51</v>
      </c>
      <c r="C56" s="9">
        <v>278753264</v>
      </c>
      <c r="D56" s="9"/>
      <c r="E56" s="9">
        <v>-599412150</v>
      </c>
      <c r="F56" s="9"/>
      <c r="G56" s="9">
        <v>0</v>
      </c>
      <c r="H56" s="9"/>
      <c r="I56" s="9">
        <f t="shared" si="2"/>
        <v>-320658886</v>
      </c>
      <c r="J56" s="9"/>
      <c r="K56" s="10">
        <f t="shared" si="4"/>
        <v>1.1771820933055437E-2</v>
      </c>
      <c r="L56" s="9"/>
      <c r="M56" s="9">
        <v>278753264</v>
      </c>
      <c r="N56" s="9"/>
      <c r="O56" s="9">
        <v>-56160228</v>
      </c>
      <c r="P56" s="9"/>
      <c r="Q56" s="9">
        <v>999298056</v>
      </c>
      <c r="R56" s="9"/>
      <c r="S56" s="9">
        <f t="shared" si="3"/>
        <v>1221891092</v>
      </c>
      <c r="U56" s="16">
        <f t="shared" si="5"/>
        <v>2.6058023548582473E-3</v>
      </c>
    </row>
    <row r="57" spans="1:21" x14ac:dyDescent="0.55000000000000004">
      <c r="A57" s="1" t="s">
        <v>21</v>
      </c>
      <c r="C57" s="9">
        <v>0</v>
      </c>
      <c r="D57" s="9"/>
      <c r="E57" s="9">
        <v>-905801831</v>
      </c>
      <c r="F57" s="9"/>
      <c r="G57" s="9">
        <v>0</v>
      </c>
      <c r="H57" s="9"/>
      <c r="I57" s="9">
        <f t="shared" si="2"/>
        <v>-905801831</v>
      </c>
      <c r="J57" s="9"/>
      <c r="K57" s="10">
        <f t="shared" si="4"/>
        <v>3.3253209004679644E-2</v>
      </c>
      <c r="L57" s="9"/>
      <c r="M57" s="9">
        <v>2219650400</v>
      </c>
      <c r="N57" s="9"/>
      <c r="O57" s="9">
        <v>-25455994015</v>
      </c>
      <c r="P57" s="9"/>
      <c r="Q57" s="9">
        <v>-10303331010</v>
      </c>
      <c r="R57" s="9"/>
      <c r="S57" s="9">
        <f t="shared" si="3"/>
        <v>-33539674625</v>
      </c>
      <c r="U57" s="16">
        <f t="shared" si="5"/>
        <v>-7.1526639068913364E-2</v>
      </c>
    </row>
    <row r="58" spans="1:21" x14ac:dyDescent="0.55000000000000004">
      <c r="A58" s="1" t="s">
        <v>117</v>
      </c>
      <c r="C58" s="9">
        <v>0</v>
      </c>
      <c r="D58" s="9"/>
      <c r="E58" s="9">
        <v>-4285639871</v>
      </c>
      <c r="F58" s="9"/>
      <c r="G58" s="9">
        <v>0</v>
      </c>
      <c r="H58" s="9"/>
      <c r="I58" s="9">
        <f t="shared" si="2"/>
        <v>-4285639871</v>
      </c>
      <c r="J58" s="9"/>
      <c r="K58" s="10">
        <f t="shared" si="4"/>
        <v>0.15733162980231524</v>
      </c>
      <c r="L58" s="9"/>
      <c r="M58" s="9">
        <v>7438703600</v>
      </c>
      <c r="N58" s="9"/>
      <c r="O58" s="9">
        <v>-11377544323</v>
      </c>
      <c r="P58" s="9"/>
      <c r="Q58" s="9">
        <v>-9604518990</v>
      </c>
      <c r="R58" s="9"/>
      <c r="S58" s="9">
        <f t="shared" si="3"/>
        <v>-13543359713</v>
      </c>
      <c r="U58" s="16">
        <f t="shared" si="5"/>
        <v>-2.8882540239378158E-2</v>
      </c>
    </row>
    <row r="59" spans="1:21" x14ac:dyDescent="0.55000000000000004">
      <c r="A59" s="1" t="s">
        <v>216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f t="shared" si="2"/>
        <v>0</v>
      </c>
      <c r="J59" s="9"/>
      <c r="K59" s="10">
        <f t="shared" si="4"/>
        <v>0</v>
      </c>
      <c r="L59" s="9"/>
      <c r="M59" s="9">
        <v>1216799740</v>
      </c>
      <c r="N59" s="9"/>
      <c r="O59" s="9">
        <v>0</v>
      </c>
      <c r="P59" s="9"/>
      <c r="Q59" s="9">
        <v>-2157072832</v>
      </c>
      <c r="R59" s="9"/>
      <c r="S59" s="9">
        <f t="shared" si="3"/>
        <v>-940273092</v>
      </c>
      <c r="U59" s="16">
        <f t="shared" si="5"/>
        <v>-2.0052244045195523E-3</v>
      </c>
    </row>
    <row r="60" spans="1:21" x14ac:dyDescent="0.55000000000000004">
      <c r="A60" s="1" t="s">
        <v>35</v>
      </c>
      <c r="C60" s="9">
        <v>0</v>
      </c>
      <c r="D60" s="9"/>
      <c r="E60" s="9">
        <v>-6046793207</v>
      </c>
      <c r="F60" s="9"/>
      <c r="G60" s="9">
        <v>0</v>
      </c>
      <c r="H60" s="9"/>
      <c r="I60" s="9">
        <f t="shared" si="2"/>
        <v>-6046793207</v>
      </c>
      <c r="J60" s="9"/>
      <c r="K60" s="10">
        <f t="shared" si="4"/>
        <v>0.2219859481830172</v>
      </c>
      <c r="L60" s="9"/>
      <c r="M60" s="9">
        <v>12474556400</v>
      </c>
      <c r="N60" s="9"/>
      <c r="O60" s="9">
        <v>-44546559135</v>
      </c>
      <c r="P60" s="9"/>
      <c r="Q60" s="9">
        <v>-4571809634</v>
      </c>
      <c r="R60" s="9"/>
      <c r="S60" s="9">
        <f t="shared" si="3"/>
        <v>-36643812369</v>
      </c>
      <c r="U60" s="16">
        <f t="shared" si="5"/>
        <v>-7.8146516647265962E-2</v>
      </c>
    </row>
    <row r="61" spans="1:21" x14ac:dyDescent="0.55000000000000004">
      <c r="A61" s="1" t="s">
        <v>47</v>
      </c>
      <c r="C61" s="9">
        <v>0</v>
      </c>
      <c r="D61" s="9"/>
      <c r="E61" s="9">
        <v>1908393312</v>
      </c>
      <c r="F61" s="9"/>
      <c r="G61" s="9">
        <v>0</v>
      </c>
      <c r="H61" s="9"/>
      <c r="I61" s="9">
        <f t="shared" si="2"/>
        <v>1908393312</v>
      </c>
      <c r="J61" s="9"/>
      <c r="K61" s="10">
        <f t="shared" si="4"/>
        <v>-7.0059696829061519E-2</v>
      </c>
      <c r="L61" s="9"/>
      <c r="M61" s="9">
        <v>12994810560</v>
      </c>
      <c r="N61" s="9"/>
      <c r="O61" s="9">
        <v>-4682346359</v>
      </c>
      <c r="P61" s="9"/>
      <c r="Q61" s="9">
        <v>-2924374075</v>
      </c>
      <c r="R61" s="9"/>
      <c r="S61" s="9">
        <f t="shared" si="3"/>
        <v>5388090126</v>
      </c>
      <c r="U61" s="16">
        <f t="shared" si="5"/>
        <v>1.1490629590840221E-2</v>
      </c>
    </row>
    <row r="62" spans="1:21" x14ac:dyDescent="0.55000000000000004">
      <c r="A62" s="1" t="s">
        <v>198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f t="shared" si="2"/>
        <v>0</v>
      </c>
      <c r="J62" s="9"/>
      <c r="K62" s="10">
        <f t="shared" si="4"/>
        <v>0</v>
      </c>
      <c r="L62" s="9"/>
      <c r="M62" s="9">
        <v>5449040940</v>
      </c>
      <c r="N62" s="9"/>
      <c r="O62" s="9">
        <v>0</v>
      </c>
      <c r="P62" s="9"/>
      <c r="Q62" s="9">
        <v>9445015568</v>
      </c>
      <c r="R62" s="9"/>
      <c r="S62" s="9">
        <f t="shared" si="3"/>
        <v>14894056508</v>
      </c>
      <c r="U62" s="16">
        <f t="shared" si="5"/>
        <v>3.1763033363646297E-2</v>
      </c>
    </row>
    <row r="63" spans="1:21" x14ac:dyDescent="0.55000000000000004">
      <c r="A63" s="1" t="s">
        <v>223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f t="shared" si="2"/>
        <v>0</v>
      </c>
      <c r="J63" s="9"/>
      <c r="K63" s="10">
        <f t="shared" si="4"/>
        <v>0</v>
      </c>
      <c r="L63" s="9"/>
      <c r="M63" s="9">
        <v>736264350</v>
      </c>
      <c r="N63" s="9"/>
      <c r="O63" s="9">
        <v>0</v>
      </c>
      <c r="P63" s="9"/>
      <c r="Q63" s="9">
        <v>1153972214</v>
      </c>
      <c r="R63" s="9"/>
      <c r="S63" s="9">
        <f t="shared" si="3"/>
        <v>1890236564</v>
      </c>
      <c r="U63" s="16">
        <f t="shared" si="5"/>
        <v>4.0311144929030731E-3</v>
      </c>
    </row>
    <row r="64" spans="1:21" x14ac:dyDescent="0.55000000000000004">
      <c r="A64" s="1" t="s">
        <v>85</v>
      </c>
      <c r="C64" s="9">
        <v>0</v>
      </c>
      <c r="D64" s="9"/>
      <c r="E64" s="9">
        <v>-2439232772</v>
      </c>
      <c r="F64" s="9"/>
      <c r="G64" s="9">
        <v>0</v>
      </c>
      <c r="H64" s="9"/>
      <c r="I64" s="9">
        <f t="shared" si="2"/>
        <v>-2439232772</v>
      </c>
      <c r="J64" s="9"/>
      <c r="K64" s="10">
        <f t="shared" si="4"/>
        <v>8.9547530599306216E-2</v>
      </c>
      <c r="L64" s="9"/>
      <c r="M64" s="9">
        <v>5763757398</v>
      </c>
      <c r="N64" s="9"/>
      <c r="O64" s="9">
        <v>2439232776</v>
      </c>
      <c r="P64" s="9"/>
      <c r="Q64" s="9">
        <v>647093781</v>
      </c>
      <c r="R64" s="9"/>
      <c r="S64" s="9">
        <f t="shared" si="3"/>
        <v>8850083955</v>
      </c>
      <c r="U64" s="16">
        <f t="shared" si="5"/>
        <v>1.8873670298131768E-2</v>
      </c>
    </row>
    <row r="65" spans="1:21" x14ac:dyDescent="0.55000000000000004">
      <c r="A65" s="1" t="s">
        <v>125</v>
      </c>
      <c r="C65" s="9">
        <v>0</v>
      </c>
      <c r="D65" s="9"/>
      <c r="E65" s="9">
        <v>-432411750</v>
      </c>
      <c r="F65" s="9"/>
      <c r="G65" s="9">
        <v>0</v>
      </c>
      <c r="H65" s="9"/>
      <c r="I65" s="9">
        <f t="shared" si="2"/>
        <v>-432411750</v>
      </c>
      <c r="J65" s="9"/>
      <c r="K65" s="10">
        <f t="shared" si="4"/>
        <v>1.5874419554832278E-2</v>
      </c>
      <c r="L65" s="9"/>
      <c r="M65" s="9">
        <v>0</v>
      </c>
      <c r="N65" s="9"/>
      <c r="O65" s="9">
        <v>30762423</v>
      </c>
      <c r="P65" s="9"/>
      <c r="Q65" s="9">
        <v>1397116998</v>
      </c>
      <c r="R65" s="9"/>
      <c r="S65" s="9">
        <f t="shared" si="3"/>
        <v>1427879421</v>
      </c>
      <c r="U65" s="16">
        <f t="shared" si="5"/>
        <v>3.0450926290044767E-3</v>
      </c>
    </row>
    <row r="66" spans="1:21" x14ac:dyDescent="0.55000000000000004">
      <c r="A66" s="1" t="s">
        <v>72</v>
      </c>
      <c r="C66" s="9">
        <v>0</v>
      </c>
      <c r="D66" s="9"/>
      <c r="E66" s="9">
        <v>-956769651</v>
      </c>
      <c r="F66" s="9"/>
      <c r="G66" s="9">
        <v>0</v>
      </c>
      <c r="H66" s="9"/>
      <c r="I66" s="9">
        <f t="shared" si="2"/>
        <v>-956769651</v>
      </c>
      <c r="J66" s="9"/>
      <c r="K66" s="10">
        <f t="shared" si="4"/>
        <v>3.5124306537240156E-2</v>
      </c>
      <c r="L66" s="9"/>
      <c r="M66" s="9">
        <v>257243891</v>
      </c>
      <c r="N66" s="9"/>
      <c r="O66" s="9">
        <v>-3570285738</v>
      </c>
      <c r="P66" s="9"/>
      <c r="Q66" s="9">
        <v>0</v>
      </c>
      <c r="R66" s="9"/>
      <c r="S66" s="9">
        <f t="shared" si="3"/>
        <v>-3313041847</v>
      </c>
      <c r="U66" s="16">
        <f t="shared" si="5"/>
        <v>-7.0653860259556733E-3</v>
      </c>
    </row>
    <row r="67" spans="1:21" x14ac:dyDescent="0.55000000000000004">
      <c r="A67" s="1" t="s">
        <v>61</v>
      </c>
      <c r="C67" s="9">
        <v>0</v>
      </c>
      <c r="D67" s="9"/>
      <c r="E67" s="9">
        <v>505858904</v>
      </c>
      <c r="F67" s="9"/>
      <c r="G67" s="9">
        <v>0</v>
      </c>
      <c r="H67" s="9"/>
      <c r="I67" s="9">
        <f t="shared" si="2"/>
        <v>505858904</v>
      </c>
      <c r="J67" s="9"/>
      <c r="K67" s="10">
        <f t="shared" si="4"/>
        <v>-1.8570763809363702E-2</v>
      </c>
      <c r="L67" s="9"/>
      <c r="M67" s="9">
        <v>2895390300</v>
      </c>
      <c r="N67" s="9"/>
      <c r="O67" s="9">
        <v>15228097341</v>
      </c>
      <c r="P67" s="9"/>
      <c r="Q67" s="9">
        <v>0</v>
      </c>
      <c r="R67" s="9"/>
      <c r="S67" s="9">
        <f t="shared" si="3"/>
        <v>18123487641</v>
      </c>
      <c r="U67" s="16">
        <f t="shared" si="5"/>
        <v>3.8650111358011392E-2</v>
      </c>
    </row>
    <row r="68" spans="1:21" x14ac:dyDescent="0.55000000000000004">
      <c r="A68" s="1" t="s">
        <v>76</v>
      </c>
      <c r="C68" s="9">
        <v>0</v>
      </c>
      <c r="D68" s="9"/>
      <c r="E68" s="9">
        <v>-2159121905</v>
      </c>
      <c r="F68" s="9"/>
      <c r="G68" s="9">
        <v>0</v>
      </c>
      <c r="H68" s="9"/>
      <c r="I68" s="9">
        <f t="shared" si="2"/>
        <v>-2159121905</v>
      </c>
      <c r="J68" s="9"/>
      <c r="K68" s="10">
        <f t="shared" si="4"/>
        <v>7.92642822263704E-2</v>
      </c>
      <c r="L68" s="9"/>
      <c r="M68" s="9">
        <v>495935040</v>
      </c>
      <c r="N68" s="9"/>
      <c r="O68" s="9">
        <v>-6981403167</v>
      </c>
      <c r="P68" s="9"/>
      <c r="Q68" s="9">
        <v>0</v>
      </c>
      <c r="R68" s="9"/>
      <c r="S68" s="9">
        <f t="shared" si="3"/>
        <v>-6485468127</v>
      </c>
      <c r="U68" s="16">
        <f t="shared" si="5"/>
        <v>-1.3830895591548112E-2</v>
      </c>
    </row>
    <row r="69" spans="1:21" x14ac:dyDescent="0.55000000000000004">
      <c r="A69" s="1" t="s">
        <v>41</v>
      </c>
      <c r="C69" s="9">
        <v>0</v>
      </c>
      <c r="D69" s="9"/>
      <c r="E69" s="9">
        <v>18460194156</v>
      </c>
      <c r="F69" s="9"/>
      <c r="G69" s="9">
        <v>0</v>
      </c>
      <c r="H69" s="9"/>
      <c r="I69" s="9">
        <f t="shared" si="2"/>
        <v>18460194156</v>
      </c>
      <c r="J69" s="9"/>
      <c r="K69" s="10">
        <f t="shared" si="4"/>
        <v>-0.67769866821613189</v>
      </c>
      <c r="L69" s="9"/>
      <c r="M69" s="9">
        <v>10720054280</v>
      </c>
      <c r="N69" s="9"/>
      <c r="O69" s="9">
        <v>43194323437</v>
      </c>
      <c r="P69" s="9"/>
      <c r="Q69" s="9">
        <v>0</v>
      </c>
      <c r="R69" s="9"/>
      <c r="S69" s="9">
        <f t="shared" si="3"/>
        <v>53914377717</v>
      </c>
      <c r="U69" s="16">
        <f t="shared" si="5"/>
        <v>0.11497768772969795</v>
      </c>
    </row>
    <row r="70" spans="1:21" x14ac:dyDescent="0.55000000000000004">
      <c r="A70" s="1" t="s">
        <v>114</v>
      </c>
      <c r="C70" s="9">
        <v>0</v>
      </c>
      <c r="D70" s="9"/>
      <c r="E70" s="9">
        <v>-2358556192</v>
      </c>
      <c r="F70" s="9"/>
      <c r="G70" s="9">
        <v>0</v>
      </c>
      <c r="H70" s="9"/>
      <c r="I70" s="9">
        <f t="shared" si="2"/>
        <v>-2358556192</v>
      </c>
      <c r="J70" s="9"/>
      <c r="K70" s="10">
        <f t="shared" si="4"/>
        <v>8.6585784348958042E-2</v>
      </c>
      <c r="L70" s="9"/>
      <c r="M70" s="9">
        <v>3415212000</v>
      </c>
      <c r="N70" s="9"/>
      <c r="O70" s="9">
        <v>2626573942</v>
      </c>
      <c r="P70" s="9"/>
      <c r="Q70" s="9">
        <v>0</v>
      </c>
      <c r="R70" s="9"/>
      <c r="S70" s="9">
        <f t="shared" si="3"/>
        <v>6041785942</v>
      </c>
      <c r="U70" s="16">
        <f t="shared" si="5"/>
        <v>1.2884699903527126E-2</v>
      </c>
    </row>
    <row r="71" spans="1:21" x14ac:dyDescent="0.55000000000000004">
      <c r="A71" s="1" t="s">
        <v>129</v>
      </c>
      <c r="C71" s="9">
        <v>0</v>
      </c>
      <c r="D71" s="9"/>
      <c r="E71" s="9">
        <v>18868907235</v>
      </c>
      <c r="F71" s="9"/>
      <c r="G71" s="9">
        <v>0</v>
      </c>
      <c r="H71" s="9"/>
      <c r="I71" s="9">
        <f t="shared" si="2"/>
        <v>18868907235</v>
      </c>
      <c r="J71" s="9"/>
      <c r="K71" s="10">
        <f t="shared" si="4"/>
        <v>-0.69270307754033111</v>
      </c>
      <c r="L71" s="9"/>
      <c r="M71" s="9">
        <v>8289371790</v>
      </c>
      <c r="N71" s="9"/>
      <c r="O71" s="9">
        <v>-8207118438</v>
      </c>
      <c r="P71" s="9"/>
      <c r="Q71" s="9">
        <v>0</v>
      </c>
      <c r="R71" s="9"/>
      <c r="S71" s="9">
        <f t="shared" si="3"/>
        <v>82253352</v>
      </c>
      <c r="U71" s="16">
        <f t="shared" si="5"/>
        <v>1.7541332426424167E-4</v>
      </c>
    </row>
    <row r="72" spans="1:21" x14ac:dyDescent="0.55000000000000004">
      <c r="A72" s="1" t="s">
        <v>59</v>
      </c>
      <c r="C72" s="9">
        <v>0</v>
      </c>
      <c r="D72" s="9"/>
      <c r="E72" s="9">
        <v>-3363233778</v>
      </c>
      <c r="F72" s="9"/>
      <c r="G72" s="9">
        <v>0</v>
      </c>
      <c r="H72" s="9"/>
      <c r="I72" s="9">
        <f t="shared" ref="I72:I88" si="6">C72+E72+G72</f>
        <v>-3363233778</v>
      </c>
      <c r="J72" s="9"/>
      <c r="K72" s="10">
        <f t="shared" ref="K72:K89" si="7">I72/$I$89</f>
        <v>0.12346885590633383</v>
      </c>
      <c r="L72" s="9"/>
      <c r="M72" s="9">
        <v>2510238400</v>
      </c>
      <c r="N72" s="9"/>
      <c r="O72" s="9">
        <v>16273711836</v>
      </c>
      <c r="P72" s="9"/>
      <c r="Q72" s="9">
        <v>0</v>
      </c>
      <c r="R72" s="9"/>
      <c r="S72" s="9">
        <f t="shared" ref="S72:S88" si="8">M72+O72+Q72</f>
        <v>18783950236</v>
      </c>
      <c r="U72" s="16">
        <f t="shared" ref="U72:U88" si="9">S72/$S$89</f>
        <v>4.0058612489261798E-2</v>
      </c>
    </row>
    <row r="73" spans="1:21" x14ac:dyDescent="0.55000000000000004">
      <c r="A73" s="1" t="s">
        <v>103</v>
      </c>
      <c r="C73" s="9">
        <v>0</v>
      </c>
      <c r="D73" s="9"/>
      <c r="E73" s="9">
        <v>-676161393</v>
      </c>
      <c r="F73" s="9"/>
      <c r="G73" s="9">
        <v>0</v>
      </c>
      <c r="H73" s="9"/>
      <c r="I73" s="9">
        <f t="shared" si="6"/>
        <v>-676161393</v>
      </c>
      <c r="J73" s="9"/>
      <c r="K73" s="10">
        <f t="shared" si="7"/>
        <v>2.4822798268691437E-2</v>
      </c>
      <c r="L73" s="9"/>
      <c r="M73" s="9">
        <v>6553338390</v>
      </c>
      <c r="N73" s="9"/>
      <c r="O73" s="9">
        <v>-16102772229</v>
      </c>
      <c r="P73" s="9"/>
      <c r="Q73" s="9">
        <v>0</v>
      </c>
      <c r="R73" s="9"/>
      <c r="S73" s="9">
        <f t="shared" si="8"/>
        <v>-9549433839</v>
      </c>
      <c r="U73" s="16">
        <f t="shared" si="9"/>
        <v>-2.0365102379541068E-2</v>
      </c>
    </row>
    <row r="74" spans="1:21" x14ac:dyDescent="0.55000000000000004">
      <c r="A74" s="1" t="s">
        <v>92</v>
      </c>
      <c r="C74" s="9">
        <v>0</v>
      </c>
      <c r="D74" s="9"/>
      <c r="E74" s="9">
        <v>-698311504</v>
      </c>
      <c r="F74" s="9"/>
      <c r="G74" s="9">
        <v>0</v>
      </c>
      <c r="H74" s="9"/>
      <c r="I74" s="9">
        <f t="shared" si="6"/>
        <v>-698311504</v>
      </c>
      <c r="J74" s="9"/>
      <c r="K74" s="10">
        <f t="shared" si="7"/>
        <v>2.563595876953376E-2</v>
      </c>
      <c r="L74" s="9"/>
      <c r="M74" s="9">
        <v>263434248</v>
      </c>
      <c r="N74" s="9"/>
      <c r="O74" s="9">
        <v>-21473078766</v>
      </c>
      <c r="P74" s="9"/>
      <c r="Q74" s="9">
        <v>0</v>
      </c>
      <c r="R74" s="9"/>
      <c r="S74" s="9">
        <f t="shared" si="8"/>
        <v>-21209644518</v>
      </c>
      <c r="U74" s="16">
        <f t="shared" si="9"/>
        <v>-4.523164297748291E-2</v>
      </c>
    </row>
    <row r="75" spans="1:21" x14ac:dyDescent="0.55000000000000004">
      <c r="A75" s="1" t="s">
        <v>134</v>
      </c>
      <c r="C75" s="9">
        <v>0</v>
      </c>
      <c r="D75" s="9"/>
      <c r="E75" s="9">
        <v>-4405002864</v>
      </c>
      <c r="F75" s="9"/>
      <c r="G75" s="9">
        <v>0</v>
      </c>
      <c r="H75" s="9"/>
      <c r="I75" s="9">
        <f t="shared" si="6"/>
        <v>-4405002864</v>
      </c>
      <c r="J75" s="9"/>
      <c r="K75" s="10">
        <f t="shared" si="7"/>
        <v>0.16171360654138978</v>
      </c>
      <c r="L75" s="9"/>
      <c r="M75" s="9">
        <v>0</v>
      </c>
      <c r="N75" s="9"/>
      <c r="O75" s="9">
        <v>-4405002864</v>
      </c>
      <c r="P75" s="9"/>
      <c r="Q75" s="9">
        <v>0</v>
      </c>
      <c r="R75" s="9"/>
      <c r="S75" s="9">
        <f t="shared" si="8"/>
        <v>-4405002864</v>
      </c>
      <c r="U75" s="16">
        <f t="shared" si="9"/>
        <v>-9.3940997780582267E-3</v>
      </c>
    </row>
    <row r="76" spans="1:21" x14ac:dyDescent="0.55000000000000004">
      <c r="A76" s="1" t="s">
        <v>27</v>
      </c>
      <c r="C76" s="9">
        <v>0</v>
      </c>
      <c r="D76" s="9"/>
      <c r="E76" s="9">
        <v>57233785</v>
      </c>
      <c r="F76" s="9"/>
      <c r="G76" s="9">
        <v>0</v>
      </c>
      <c r="H76" s="9"/>
      <c r="I76" s="9">
        <f t="shared" si="6"/>
        <v>57233785</v>
      </c>
      <c r="J76" s="9"/>
      <c r="K76" s="10">
        <f t="shared" si="7"/>
        <v>-2.1011295733778428E-3</v>
      </c>
      <c r="L76" s="9"/>
      <c r="M76" s="9">
        <v>0</v>
      </c>
      <c r="N76" s="9"/>
      <c r="O76" s="9">
        <v>-85621446</v>
      </c>
      <c r="P76" s="9"/>
      <c r="Q76" s="9">
        <v>0</v>
      </c>
      <c r="R76" s="9"/>
      <c r="S76" s="9">
        <f t="shared" si="8"/>
        <v>-85621446</v>
      </c>
      <c r="U76" s="16">
        <f t="shared" si="9"/>
        <v>-1.8259611439508578E-4</v>
      </c>
    </row>
    <row r="77" spans="1:21" x14ac:dyDescent="0.55000000000000004">
      <c r="A77" s="1" t="s">
        <v>105</v>
      </c>
      <c r="C77" s="9">
        <v>0</v>
      </c>
      <c r="D77" s="9"/>
      <c r="E77" s="9">
        <v>-1327056750</v>
      </c>
      <c r="F77" s="9"/>
      <c r="G77" s="9">
        <v>0</v>
      </c>
      <c r="H77" s="9"/>
      <c r="I77" s="9">
        <f t="shared" si="6"/>
        <v>-1327056750</v>
      </c>
      <c r="J77" s="9"/>
      <c r="K77" s="10">
        <f t="shared" si="7"/>
        <v>4.871804622000251E-2</v>
      </c>
      <c r="L77" s="9"/>
      <c r="M77" s="9">
        <v>0</v>
      </c>
      <c r="N77" s="9"/>
      <c r="O77" s="9">
        <v>-3426931314</v>
      </c>
      <c r="P77" s="9"/>
      <c r="Q77" s="9">
        <v>0</v>
      </c>
      <c r="R77" s="9"/>
      <c r="S77" s="9">
        <f t="shared" si="8"/>
        <v>-3426931314</v>
      </c>
      <c r="U77" s="16">
        <f t="shared" si="9"/>
        <v>-7.3082664620642548E-3</v>
      </c>
    </row>
    <row r="78" spans="1:21" x14ac:dyDescent="0.55000000000000004">
      <c r="A78" s="1" t="s">
        <v>87</v>
      </c>
      <c r="C78" s="9">
        <v>0</v>
      </c>
      <c r="D78" s="9"/>
      <c r="E78" s="9">
        <v>31592909520</v>
      </c>
      <c r="F78" s="9"/>
      <c r="G78" s="9">
        <v>0</v>
      </c>
      <c r="H78" s="9"/>
      <c r="I78" s="9">
        <f t="shared" si="6"/>
        <v>31592909520</v>
      </c>
      <c r="J78" s="9"/>
      <c r="K78" s="10">
        <f t="shared" si="7"/>
        <v>-1.1598183922576917</v>
      </c>
      <c r="L78" s="9"/>
      <c r="M78" s="9">
        <v>0</v>
      </c>
      <c r="N78" s="9"/>
      <c r="O78" s="9">
        <v>111763291345</v>
      </c>
      <c r="P78" s="9"/>
      <c r="Q78" s="9">
        <v>0</v>
      </c>
      <c r="R78" s="9"/>
      <c r="S78" s="9">
        <f t="shared" si="8"/>
        <v>111763291345</v>
      </c>
      <c r="U78" s="16">
        <f t="shared" si="9"/>
        <v>0.23834615840992596</v>
      </c>
    </row>
    <row r="79" spans="1:21" x14ac:dyDescent="0.55000000000000004">
      <c r="A79" s="1" t="s">
        <v>112</v>
      </c>
      <c r="C79" s="9">
        <v>0</v>
      </c>
      <c r="D79" s="9"/>
      <c r="E79" s="9">
        <v>7548625369</v>
      </c>
      <c r="F79" s="9"/>
      <c r="G79" s="9">
        <v>0</v>
      </c>
      <c r="H79" s="9"/>
      <c r="I79" s="9">
        <f t="shared" si="6"/>
        <v>7548625369</v>
      </c>
      <c r="J79" s="9"/>
      <c r="K79" s="10">
        <f t="shared" si="7"/>
        <v>-0.27712023590884527</v>
      </c>
      <c r="L79" s="9"/>
      <c r="M79" s="9">
        <v>0</v>
      </c>
      <c r="N79" s="9"/>
      <c r="O79" s="9">
        <v>13116451855</v>
      </c>
      <c r="P79" s="9"/>
      <c r="Q79" s="9">
        <v>0</v>
      </c>
      <c r="R79" s="9"/>
      <c r="S79" s="9">
        <f t="shared" si="8"/>
        <v>13116451855</v>
      </c>
      <c r="U79" s="16">
        <f t="shared" si="9"/>
        <v>2.7972117445589684E-2</v>
      </c>
    </row>
    <row r="80" spans="1:21" x14ac:dyDescent="0.55000000000000004">
      <c r="A80" s="1" t="s">
        <v>127</v>
      </c>
      <c r="C80" s="9">
        <v>0</v>
      </c>
      <c r="D80" s="9"/>
      <c r="E80" s="9">
        <v>-1447755493</v>
      </c>
      <c r="F80" s="9"/>
      <c r="G80" s="9">
        <v>0</v>
      </c>
      <c r="H80" s="9"/>
      <c r="I80" s="9">
        <f t="shared" si="6"/>
        <v>-1447755493</v>
      </c>
      <c r="J80" s="9"/>
      <c r="K80" s="10">
        <f t="shared" si="7"/>
        <v>5.3149060146249608E-2</v>
      </c>
      <c r="L80" s="9"/>
      <c r="M80" s="9">
        <v>0</v>
      </c>
      <c r="N80" s="9"/>
      <c r="O80" s="9">
        <v>-2833641258</v>
      </c>
      <c r="P80" s="9"/>
      <c r="Q80" s="9">
        <v>0</v>
      </c>
      <c r="R80" s="9"/>
      <c r="S80" s="9">
        <f t="shared" si="8"/>
        <v>-2833641258</v>
      </c>
      <c r="U80" s="16">
        <f t="shared" si="9"/>
        <v>-6.0430173452151554E-3</v>
      </c>
    </row>
    <row r="81" spans="1:21" x14ac:dyDescent="0.55000000000000004">
      <c r="A81" s="1" t="s">
        <v>63</v>
      </c>
      <c r="C81" s="9">
        <v>0</v>
      </c>
      <c r="D81" s="9"/>
      <c r="E81" s="9">
        <v>-3171085115</v>
      </c>
      <c r="F81" s="9"/>
      <c r="G81" s="9">
        <v>0</v>
      </c>
      <c r="H81" s="9"/>
      <c r="I81" s="9">
        <f t="shared" si="6"/>
        <v>-3171085115</v>
      </c>
      <c r="J81" s="9"/>
      <c r="K81" s="10">
        <f t="shared" si="7"/>
        <v>0.11641481888406957</v>
      </c>
      <c r="L81" s="9"/>
      <c r="M81" s="9">
        <v>0</v>
      </c>
      <c r="N81" s="9"/>
      <c r="O81" s="9">
        <v>-9028181231</v>
      </c>
      <c r="P81" s="9"/>
      <c r="Q81" s="9">
        <v>0</v>
      </c>
      <c r="R81" s="9"/>
      <c r="S81" s="9">
        <f t="shared" si="8"/>
        <v>-9028181231</v>
      </c>
      <c r="U81" s="16">
        <f t="shared" si="9"/>
        <v>-1.9253480171722893E-2</v>
      </c>
    </row>
    <row r="82" spans="1:21" x14ac:dyDescent="0.55000000000000004">
      <c r="A82" s="1" t="s">
        <v>55</v>
      </c>
      <c r="C82" s="9">
        <v>0</v>
      </c>
      <c r="D82" s="9"/>
      <c r="E82" s="9">
        <v>-149632182</v>
      </c>
      <c r="F82" s="9"/>
      <c r="G82" s="9">
        <v>0</v>
      </c>
      <c r="H82" s="9"/>
      <c r="I82" s="9">
        <f t="shared" si="6"/>
        <v>-149632182</v>
      </c>
      <c r="J82" s="9"/>
      <c r="K82" s="10">
        <f t="shared" si="7"/>
        <v>5.4931995626229463E-3</v>
      </c>
      <c r="L82" s="9"/>
      <c r="M82" s="9">
        <v>0</v>
      </c>
      <c r="N82" s="9"/>
      <c r="O82" s="9">
        <v>239201249</v>
      </c>
      <c r="P82" s="9"/>
      <c r="Q82" s="9">
        <v>0</v>
      </c>
      <c r="R82" s="9"/>
      <c r="S82" s="9">
        <f t="shared" si="8"/>
        <v>239201249</v>
      </c>
      <c r="U82" s="16">
        <f t="shared" si="9"/>
        <v>5.1012007699392738E-4</v>
      </c>
    </row>
    <row r="83" spans="1:21" x14ac:dyDescent="0.55000000000000004">
      <c r="A83" s="1" t="s">
        <v>133</v>
      </c>
      <c r="C83" s="9">
        <v>0</v>
      </c>
      <c r="D83" s="9"/>
      <c r="E83" s="9">
        <v>-2238323000</v>
      </c>
      <c r="F83" s="9"/>
      <c r="G83" s="9">
        <v>0</v>
      </c>
      <c r="H83" s="9"/>
      <c r="I83" s="9">
        <f t="shared" si="6"/>
        <v>-2238323000</v>
      </c>
      <c r="J83" s="9"/>
      <c r="K83" s="10">
        <f t="shared" si="7"/>
        <v>8.2171861428906257E-2</v>
      </c>
      <c r="L83" s="9"/>
      <c r="M83" s="9">
        <v>0</v>
      </c>
      <c r="N83" s="9"/>
      <c r="O83" s="9">
        <v>-2238323000</v>
      </c>
      <c r="P83" s="9"/>
      <c r="Q83" s="9">
        <v>0</v>
      </c>
      <c r="R83" s="9"/>
      <c r="S83" s="9">
        <f t="shared" si="8"/>
        <v>-2238323000</v>
      </c>
      <c r="U83" s="16">
        <f t="shared" si="9"/>
        <v>-4.7734428890765469E-3</v>
      </c>
    </row>
    <row r="84" spans="1:21" x14ac:dyDescent="0.55000000000000004">
      <c r="A84" s="1" t="s">
        <v>82</v>
      </c>
      <c r="C84" s="9">
        <v>0</v>
      </c>
      <c r="D84" s="9"/>
      <c r="E84" s="9">
        <v>-4052393688</v>
      </c>
      <c r="F84" s="9"/>
      <c r="G84" s="9">
        <v>0</v>
      </c>
      <c r="H84" s="9"/>
      <c r="I84" s="9">
        <f t="shared" si="6"/>
        <v>-4052393688</v>
      </c>
      <c r="J84" s="9"/>
      <c r="K84" s="10">
        <f t="shared" si="7"/>
        <v>0.14876884729581494</v>
      </c>
      <c r="L84" s="9"/>
      <c r="M84" s="9">
        <v>0</v>
      </c>
      <c r="N84" s="9"/>
      <c r="O84" s="9">
        <v>6945545121</v>
      </c>
      <c r="P84" s="9"/>
      <c r="Q84" s="9">
        <v>0</v>
      </c>
      <c r="R84" s="9"/>
      <c r="S84" s="9">
        <f t="shared" si="8"/>
        <v>6945545121</v>
      </c>
      <c r="U84" s="16">
        <f t="shared" si="9"/>
        <v>1.4812054814518619E-2</v>
      </c>
    </row>
    <row r="85" spans="1:21" x14ac:dyDescent="0.55000000000000004">
      <c r="A85" s="1" t="s">
        <v>69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f t="shared" si="6"/>
        <v>0</v>
      </c>
      <c r="J85" s="9"/>
      <c r="K85" s="10">
        <f t="shared" si="7"/>
        <v>0</v>
      </c>
      <c r="L85" s="9"/>
      <c r="M85" s="9">
        <v>0</v>
      </c>
      <c r="N85" s="9"/>
      <c r="O85" s="9">
        <v>0</v>
      </c>
      <c r="P85" s="9"/>
      <c r="Q85" s="9">
        <v>0</v>
      </c>
      <c r="R85" s="9"/>
      <c r="S85" s="9">
        <f t="shared" si="8"/>
        <v>0</v>
      </c>
      <c r="U85" s="16">
        <f t="shared" si="9"/>
        <v>0</v>
      </c>
    </row>
    <row r="86" spans="1:21" x14ac:dyDescent="0.55000000000000004">
      <c r="A86" s="1" t="s">
        <v>136</v>
      </c>
      <c r="C86" s="9">
        <v>0</v>
      </c>
      <c r="D86" s="9"/>
      <c r="E86" s="9">
        <v>-20453379905</v>
      </c>
      <c r="F86" s="9"/>
      <c r="G86" s="9">
        <v>0</v>
      </c>
      <c r="H86" s="9"/>
      <c r="I86" s="9">
        <f t="shared" si="6"/>
        <v>-20453379905</v>
      </c>
      <c r="J86" s="9"/>
      <c r="K86" s="10">
        <f t="shared" si="7"/>
        <v>0.75087120996676338</v>
      </c>
      <c r="L86" s="9"/>
      <c r="M86" s="9">
        <v>0</v>
      </c>
      <c r="N86" s="9"/>
      <c r="O86" s="9">
        <v>-20453379905</v>
      </c>
      <c r="P86" s="9"/>
      <c r="Q86" s="9">
        <v>0</v>
      </c>
      <c r="R86" s="9"/>
      <c r="S86" s="9">
        <f t="shared" si="8"/>
        <v>-20453379905</v>
      </c>
      <c r="U86" s="16">
        <f t="shared" si="9"/>
        <v>-4.3618834665552469E-2</v>
      </c>
    </row>
    <row r="87" spans="1:21" x14ac:dyDescent="0.55000000000000004">
      <c r="A87" s="1" t="s">
        <v>84</v>
      </c>
      <c r="C87" s="9">
        <v>0</v>
      </c>
      <c r="D87" s="9"/>
      <c r="E87" s="9">
        <v>-1768589200</v>
      </c>
      <c r="F87" s="9"/>
      <c r="G87" s="9">
        <v>0</v>
      </c>
      <c r="H87" s="9"/>
      <c r="I87" s="9">
        <f t="shared" si="6"/>
        <v>-1768589200</v>
      </c>
      <c r="J87" s="9"/>
      <c r="K87" s="10">
        <f t="shared" si="7"/>
        <v>6.4927298994407939E-2</v>
      </c>
      <c r="L87" s="9"/>
      <c r="M87" s="9">
        <v>0</v>
      </c>
      <c r="N87" s="9"/>
      <c r="O87" s="9">
        <v>-1985575452</v>
      </c>
      <c r="P87" s="9"/>
      <c r="Q87" s="9">
        <v>0</v>
      </c>
      <c r="R87" s="9"/>
      <c r="S87" s="9">
        <f t="shared" si="8"/>
        <v>-1985575452</v>
      </c>
      <c r="U87" s="16">
        <f t="shared" si="9"/>
        <v>-4.2344340035260107E-3</v>
      </c>
    </row>
    <row r="88" spans="1:21" x14ac:dyDescent="0.55000000000000004">
      <c r="A88" s="1" t="s">
        <v>65</v>
      </c>
      <c r="C88" s="9">
        <v>0</v>
      </c>
      <c r="D88" s="9"/>
      <c r="E88" s="9">
        <v>-1287700028</v>
      </c>
      <c r="F88" s="9"/>
      <c r="G88" s="9">
        <v>0</v>
      </c>
      <c r="H88" s="9"/>
      <c r="I88" s="9">
        <f t="shared" si="6"/>
        <v>-1287700028</v>
      </c>
      <c r="J88" s="9"/>
      <c r="K88" s="10">
        <f t="shared" si="7"/>
        <v>4.7273207782261406E-2</v>
      </c>
      <c r="L88" s="9"/>
      <c r="M88" s="9">
        <v>0</v>
      </c>
      <c r="N88" s="9"/>
      <c r="O88" s="9">
        <v>-6786024006</v>
      </c>
      <c r="P88" s="9"/>
      <c r="Q88" s="9">
        <v>0</v>
      </c>
      <c r="R88" s="9"/>
      <c r="S88" s="9">
        <f t="shared" si="8"/>
        <v>-6786024006</v>
      </c>
      <c r="U88" s="16">
        <f t="shared" si="9"/>
        <v>-1.4471860422532156E-2</v>
      </c>
    </row>
    <row r="89" spans="1:21" ht="24.75" thickBot="1" x14ac:dyDescent="0.6">
      <c r="A89" s="1" t="s">
        <v>137</v>
      </c>
      <c r="C89" s="13">
        <f>SUM(C8:C88)</f>
        <v>3733206063</v>
      </c>
      <c r="D89" s="9"/>
      <c r="E89" s="13">
        <f>SUM(E8:E88)</f>
        <v>-32219810298</v>
      </c>
      <c r="F89" s="9"/>
      <c r="G89" s="13">
        <f>SUM(G8:G88)</f>
        <v>1247072830</v>
      </c>
      <c r="H89" s="9"/>
      <c r="I89" s="13">
        <f>SUM(I8:I88)</f>
        <v>-27239531405</v>
      </c>
      <c r="J89" s="9"/>
      <c r="K89" s="15">
        <f t="shared" si="7"/>
        <v>1</v>
      </c>
      <c r="L89" s="9"/>
      <c r="M89" s="13">
        <f>SUM(M8:M88)</f>
        <v>236723442217</v>
      </c>
      <c r="N89" s="9"/>
      <c r="O89" s="13">
        <f>SUM(O8:O88)</f>
        <v>150527309302</v>
      </c>
      <c r="P89" s="9"/>
      <c r="Q89" s="13">
        <f>SUM(Q8:Q88)</f>
        <v>81660902399</v>
      </c>
      <c r="R89" s="9"/>
      <c r="S89" s="13">
        <f>SUM(S8:S88)</f>
        <v>468911653918</v>
      </c>
      <c r="U89" s="17">
        <f>SUM(U8:U88)</f>
        <v>1</v>
      </c>
    </row>
    <row r="90" spans="1:21" ht="24.75" thickTop="1" x14ac:dyDescent="0.55000000000000004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</sheetData>
  <autoFilter ref="A7:A89" xr:uid="{00000000-0001-0000-0A00-000000000000}"/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26"/>
  <sheetViews>
    <sheetView rightToLeft="1" topLeftCell="A5" workbookViewId="0">
      <selection activeCell="O17" sqref="O17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19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  <c r="F3" s="23" t="s">
        <v>169</v>
      </c>
      <c r="G3" s="23" t="s">
        <v>169</v>
      </c>
      <c r="H3" s="23" t="s">
        <v>169</v>
      </c>
      <c r="I3" s="23" t="s">
        <v>169</v>
      </c>
      <c r="J3" s="23" t="s">
        <v>169</v>
      </c>
      <c r="K3" s="23" t="s">
        <v>169</v>
      </c>
      <c r="L3" s="23" t="s">
        <v>169</v>
      </c>
      <c r="M3" s="23" t="s">
        <v>169</v>
      </c>
      <c r="N3" s="23" t="s">
        <v>169</v>
      </c>
      <c r="O3" s="23" t="s">
        <v>169</v>
      </c>
      <c r="P3" s="23" t="s">
        <v>169</v>
      </c>
      <c r="Q3" s="23" t="s">
        <v>169</v>
      </c>
    </row>
    <row r="4" spans="1:19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6" spans="1:19" ht="24.75" x14ac:dyDescent="0.55000000000000004">
      <c r="A6" s="22" t="s">
        <v>173</v>
      </c>
      <c r="C6" s="22" t="s">
        <v>171</v>
      </c>
      <c r="D6" s="22" t="s">
        <v>171</v>
      </c>
      <c r="E6" s="22" t="s">
        <v>171</v>
      </c>
      <c r="F6" s="22" t="s">
        <v>171</v>
      </c>
      <c r="G6" s="22" t="s">
        <v>171</v>
      </c>
      <c r="H6" s="22" t="s">
        <v>171</v>
      </c>
      <c r="I6" s="22" t="s">
        <v>171</v>
      </c>
      <c r="K6" s="22" t="s">
        <v>172</v>
      </c>
      <c r="L6" s="22" t="s">
        <v>172</v>
      </c>
      <c r="M6" s="22" t="s">
        <v>172</v>
      </c>
      <c r="N6" s="22" t="s">
        <v>172</v>
      </c>
      <c r="O6" s="22" t="s">
        <v>172</v>
      </c>
      <c r="P6" s="22" t="s">
        <v>172</v>
      </c>
      <c r="Q6" s="22" t="s">
        <v>172</v>
      </c>
    </row>
    <row r="7" spans="1:19" ht="24.75" x14ac:dyDescent="0.55000000000000004">
      <c r="A7" s="22" t="s">
        <v>173</v>
      </c>
      <c r="C7" s="22" t="s">
        <v>255</v>
      </c>
      <c r="E7" s="22" t="s">
        <v>252</v>
      </c>
      <c r="G7" s="22" t="s">
        <v>253</v>
      </c>
      <c r="I7" s="22" t="s">
        <v>256</v>
      </c>
      <c r="K7" s="22" t="s">
        <v>255</v>
      </c>
      <c r="M7" s="22" t="s">
        <v>252</v>
      </c>
      <c r="O7" s="22" t="s">
        <v>253</v>
      </c>
      <c r="Q7" s="22" t="s">
        <v>256</v>
      </c>
    </row>
    <row r="8" spans="1:19" x14ac:dyDescent="0.55000000000000004">
      <c r="A8" s="1" t="s">
        <v>241</v>
      </c>
      <c r="C8" s="9">
        <v>0</v>
      </c>
      <c r="D8" s="9"/>
      <c r="E8" s="9">
        <v>0</v>
      </c>
      <c r="F8" s="9"/>
      <c r="G8" s="9">
        <v>0</v>
      </c>
      <c r="H8" s="9"/>
      <c r="I8" s="9">
        <v>0</v>
      </c>
      <c r="J8" s="9"/>
      <c r="K8" s="9">
        <v>0</v>
      </c>
      <c r="L8" s="9"/>
      <c r="M8" s="9">
        <v>0</v>
      </c>
      <c r="N8" s="9"/>
      <c r="O8" s="9">
        <v>4592936632</v>
      </c>
      <c r="P8" s="9"/>
      <c r="Q8" s="9">
        <v>4592936632</v>
      </c>
      <c r="R8" s="6"/>
      <c r="S8" s="6"/>
    </row>
    <row r="9" spans="1:19" x14ac:dyDescent="0.55000000000000004">
      <c r="A9" s="1" t="s">
        <v>145</v>
      </c>
      <c r="C9" s="9">
        <v>0</v>
      </c>
      <c r="D9" s="9"/>
      <c r="E9" s="9">
        <v>2230007458</v>
      </c>
      <c r="F9" s="9"/>
      <c r="G9" s="9">
        <v>0</v>
      </c>
      <c r="H9" s="9"/>
      <c r="I9" s="9">
        <v>2230007458</v>
      </c>
      <c r="J9" s="9"/>
      <c r="K9" s="9">
        <v>0</v>
      </c>
      <c r="L9" s="9"/>
      <c r="M9" s="9">
        <v>24481839582</v>
      </c>
      <c r="N9" s="9"/>
      <c r="O9" s="9">
        <v>2748216598</v>
      </c>
      <c r="P9" s="9"/>
      <c r="Q9" s="9">
        <v>27230056180</v>
      </c>
      <c r="R9" s="6"/>
      <c r="S9" s="6"/>
    </row>
    <row r="10" spans="1:19" x14ac:dyDescent="0.55000000000000004">
      <c r="A10" s="1" t="s">
        <v>177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J10" s="9"/>
      <c r="K10" s="9">
        <v>39073497581</v>
      </c>
      <c r="L10" s="9"/>
      <c r="M10" s="9">
        <v>0</v>
      </c>
      <c r="N10" s="9"/>
      <c r="O10" s="9">
        <v>22290472867</v>
      </c>
      <c r="P10" s="9"/>
      <c r="Q10" s="9">
        <v>61363970448</v>
      </c>
      <c r="R10" s="6"/>
      <c r="S10" s="6"/>
    </row>
    <row r="11" spans="1:19" x14ac:dyDescent="0.55000000000000004">
      <c r="A11" s="1" t="s">
        <v>242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12897718191</v>
      </c>
      <c r="P11" s="9"/>
      <c r="Q11" s="9">
        <v>12897718191</v>
      </c>
      <c r="R11" s="6"/>
      <c r="S11" s="6"/>
    </row>
    <row r="12" spans="1:19" x14ac:dyDescent="0.55000000000000004">
      <c r="A12" s="1" t="s">
        <v>243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27737427753</v>
      </c>
      <c r="P12" s="9"/>
      <c r="Q12" s="9">
        <v>27737427753</v>
      </c>
      <c r="R12" s="6"/>
      <c r="S12" s="6"/>
    </row>
    <row r="13" spans="1:19" x14ac:dyDescent="0.55000000000000004">
      <c r="A13" s="1" t="s">
        <v>244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2179450410</v>
      </c>
      <c r="P13" s="9"/>
      <c r="Q13" s="9">
        <v>2179450410</v>
      </c>
      <c r="R13" s="6"/>
      <c r="S13" s="6"/>
    </row>
    <row r="14" spans="1:19" x14ac:dyDescent="0.55000000000000004">
      <c r="A14" s="1" t="s">
        <v>245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1136257961</v>
      </c>
      <c r="P14" s="9"/>
      <c r="Q14" s="9">
        <v>1136257961</v>
      </c>
      <c r="R14" s="6"/>
      <c r="S14" s="6"/>
    </row>
    <row r="15" spans="1:19" x14ac:dyDescent="0.55000000000000004">
      <c r="A15" s="1" t="s">
        <v>246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1981742</v>
      </c>
      <c r="P15" s="9"/>
      <c r="Q15" s="9">
        <v>1981742</v>
      </c>
      <c r="R15" s="6"/>
      <c r="S15" s="6"/>
    </row>
    <row r="16" spans="1:19" x14ac:dyDescent="0.55000000000000004">
      <c r="A16" s="1" t="s">
        <v>247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14435743754</v>
      </c>
      <c r="P16" s="9"/>
      <c r="Q16" s="9">
        <v>14435743754</v>
      </c>
      <c r="R16" s="6"/>
      <c r="S16" s="6"/>
    </row>
    <row r="17" spans="1:19" x14ac:dyDescent="0.55000000000000004">
      <c r="A17" s="1" t="s">
        <v>179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9906004696</v>
      </c>
      <c r="L17" s="9"/>
      <c r="M17" s="9">
        <v>0</v>
      </c>
      <c r="N17" s="9"/>
      <c r="O17" s="9">
        <v>-812496949</v>
      </c>
      <c r="P17" s="9"/>
      <c r="Q17" s="9">
        <v>9093507747</v>
      </c>
      <c r="R17" s="6"/>
      <c r="S17" s="6"/>
    </row>
    <row r="18" spans="1:19" x14ac:dyDescent="0.55000000000000004">
      <c r="A18" s="1" t="s">
        <v>248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20588700072</v>
      </c>
      <c r="P18" s="9"/>
      <c r="Q18" s="9">
        <v>20588700072</v>
      </c>
      <c r="R18" s="6"/>
      <c r="S18" s="6"/>
    </row>
    <row r="19" spans="1:19" x14ac:dyDescent="0.55000000000000004">
      <c r="A19" s="1" t="s">
        <v>249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82069636</v>
      </c>
      <c r="P19" s="9"/>
      <c r="Q19" s="9">
        <v>82069636</v>
      </c>
      <c r="R19" s="6"/>
      <c r="S19" s="6"/>
    </row>
    <row r="20" spans="1:19" x14ac:dyDescent="0.55000000000000004">
      <c r="A20" s="1" t="s">
        <v>250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3634795157</v>
      </c>
      <c r="P20" s="9"/>
      <c r="Q20" s="9">
        <v>3634795157</v>
      </c>
      <c r="R20" s="6"/>
      <c r="S20" s="6"/>
    </row>
    <row r="21" spans="1:19" x14ac:dyDescent="0.55000000000000004">
      <c r="A21" s="1" t="s">
        <v>178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11531287464</v>
      </c>
      <c r="L21" s="9"/>
      <c r="M21" s="9">
        <v>0</v>
      </c>
      <c r="N21" s="9"/>
      <c r="O21" s="9">
        <v>6160417922</v>
      </c>
      <c r="P21" s="9"/>
      <c r="Q21" s="9">
        <v>17691705386</v>
      </c>
      <c r="R21" s="6"/>
      <c r="S21" s="6"/>
    </row>
    <row r="22" spans="1:19" x14ac:dyDescent="0.55000000000000004">
      <c r="A22" s="1" t="s">
        <v>147</v>
      </c>
      <c r="C22" s="9">
        <v>4152980911</v>
      </c>
      <c r="D22" s="9"/>
      <c r="E22" s="9">
        <v>5620381121</v>
      </c>
      <c r="F22" s="9"/>
      <c r="G22" s="9">
        <v>0</v>
      </c>
      <c r="H22" s="9"/>
      <c r="I22" s="9">
        <v>9773362032</v>
      </c>
      <c r="J22" s="9"/>
      <c r="K22" s="9">
        <v>17572173239</v>
      </c>
      <c r="L22" s="9"/>
      <c r="M22" s="9">
        <v>9265183406</v>
      </c>
      <c r="N22" s="9"/>
      <c r="O22" s="9">
        <v>0</v>
      </c>
      <c r="P22" s="9"/>
      <c r="Q22" s="9">
        <v>26837356645</v>
      </c>
      <c r="R22" s="6"/>
      <c r="S22" s="6"/>
    </row>
    <row r="23" spans="1:19" x14ac:dyDescent="0.55000000000000004">
      <c r="A23" s="1" t="s">
        <v>143</v>
      </c>
      <c r="C23" s="9">
        <v>0</v>
      </c>
      <c r="D23" s="9"/>
      <c r="E23" s="9">
        <v>436596652</v>
      </c>
      <c r="F23" s="9"/>
      <c r="G23" s="9">
        <v>0</v>
      </c>
      <c r="H23" s="9"/>
      <c r="I23" s="9">
        <v>436596652</v>
      </c>
      <c r="J23" s="9"/>
      <c r="K23" s="9">
        <v>0</v>
      </c>
      <c r="L23" s="9"/>
      <c r="M23" s="9">
        <v>5101539578</v>
      </c>
      <c r="N23" s="9"/>
      <c r="O23" s="9">
        <v>0</v>
      </c>
      <c r="P23" s="9"/>
      <c r="Q23" s="9">
        <v>5101539578</v>
      </c>
      <c r="R23" s="6"/>
      <c r="S23" s="6"/>
    </row>
    <row r="24" spans="1:19" x14ac:dyDescent="0.55000000000000004">
      <c r="A24" s="1" t="s">
        <v>142</v>
      </c>
      <c r="C24" s="9">
        <v>0</v>
      </c>
      <c r="D24" s="9"/>
      <c r="E24" s="9">
        <v>383274519</v>
      </c>
      <c r="F24" s="9"/>
      <c r="G24" s="9">
        <v>0</v>
      </c>
      <c r="H24" s="9"/>
      <c r="I24" s="9">
        <v>383274519</v>
      </c>
      <c r="J24" s="9"/>
      <c r="K24" s="9">
        <v>0</v>
      </c>
      <c r="L24" s="9"/>
      <c r="M24" s="9">
        <v>4208261114</v>
      </c>
      <c r="N24" s="9"/>
      <c r="O24" s="9">
        <v>0</v>
      </c>
      <c r="P24" s="9"/>
      <c r="Q24" s="9">
        <v>4208261114</v>
      </c>
      <c r="R24" s="6"/>
      <c r="S24" s="6"/>
    </row>
    <row r="25" spans="1:19" x14ac:dyDescent="0.55000000000000004">
      <c r="A25" s="1" t="s">
        <v>137</v>
      </c>
      <c r="C25" s="7">
        <f>SUM(C8:C24)</f>
        <v>4152980911</v>
      </c>
      <c r="D25" s="6"/>
      <c r="E25" s="7">
        <f>SUM(E8:E24)</f>
        <v>8670259750</v>
      </c>
      <c r="F25" s="6"/>
      <c r="G25" s="7">
        <f>SUM(G8:G24)</f>
        <v>0</v>
      </c>
      <c r="H25" s="6"/>
      <c r="I25" s="7">
        <f>SUM(I8:I24)</f>
        <v>12823240661</v>
      </c>
      <c r="J25" s="6"/>
      <c r="K25" s="7">
        <f>SUM(K8:K24)</f>
        <v>78082962980</v>
      </c>
      <c r="L25" s="6"/>
      <c r="M25" s="7">
        <f>SUM(M8:M24)</f>
        <v>43056823680</v>
      </c>
      <c r="N25" s="6"/>
      <c r="O25" s="7">
        <f>SUM(O8:O24)</f>
        <v>117673691746</v>
      </c>
      <c r="P25" s="6"/>
      <c r="Q25" s="7">
        <f>SUM(Q8:Q24)</f>
        <v>238813478406</v>
      </c>
      <c r="R25" s="6"/>
      <c r="S25" s="6"/>
    </row>
    <row r="26" spans="1:19" x14ac:dyDescent="0.55000000000000004">
      <c r="C26" s="5"/>
      <c r="D26" s="6"/>
      <c r="E26" s="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8"/>
  <sheetViews>
    <sheetView rightToLeft="1" workbookViewId="0">
      <selection activeCell="I6" sqref="I6:K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</row>
    <row r="3" spans="1:13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  <c r="F3" s="23" t="s">
        <v>169</v>
      </c>
      <c r="G3" s="23" t="s">
        <v>169</v>
      </c>
      <c r="H3" s="23" t="s">
        <v>169</v>
      </c>
      <c r="I3" s="23" t="s">
        <v>169</v>
      </c>
      <c r="J3" s="23" t="s">
        <v>169</v>
      </c>
      <c r="K3" s="23" t="s">
        <v>169</v>
      </c>
    </row>
    <row r="4" spans="1:13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</row>
    <row r="6" spans="1:13" ht="24.75" x14ac:dyDescent="0.55000000000000004">
      <c r="A6" s="22" t="s">
        <v>257</v>
      </c>
      <c r="B6" s="22" t="s">
        <v>257</v>
      </c>
      <c r="C6" s="22" t="s">
        <v>257</v>
      </c>
      <c r="E6" s="22" t="s">
        <v>171</v>
      </c>
      <c r="F6" s="22" t="s">
        <v>171</v>
      </c>
      <c r="G6" s="22" t="s">
        <v>171</v>
      </c>
      <c r="I6" s="22" t="s">
        <v>172</v>
      </c>
      <c r="J6" s="22" t="s">
        <v>172</v>
      </c>
      <c r="K6" s="22" t="s">
        <v>172</v>
      </c>
    </row>
    <row r="7" spans="1:13" ht="24.75" x14ac:dyDescent="0.55000000000000004">
      <c r="A7" s="22" t="s">
        <v>258</v>
      </c>
      <c r="C7" s="22" t="s">
        <v>152</v>
      </c>
      <c r="E7" s="22" t="s">
        <v>259</v>
      </c>
      <c r="G7" s="22" t="s">
        <v>260</v>
      </c>
      <c r="I7" s="22" t="s">
        <v>259</v>
      </c>
      <c r="K7" s="22" t="s">
        <v>260</v>
      </c>
    </row>
    <row r="8" spans="1:13" x14ac:dyDescent="0.55000000000000004">
      <c r="A8" s="1" t="s">
        <v>156</v>
      </c>
      <c r="C8" s="6" t="s">
        <v>157</v>
      </c>
      <c r="E8" s="5">
        <v>2944668</v>
      </c>
      <c r="F8" s="6"/>
      <c r="G8" s="16">
        <f>E8/$E$15</f>
        <v>1.1626618683689416E-4</v>
      </c>
      <c r="H8" s="6"/>
      <c r="I8" s="5">
        <v>24128984</v>
      </c>
      <c r="J8" s="6"/>
      <c r="K8" s="16">
        <f>I8/$I$15</f>
        <v>1.5829937404099469E-4</v>
      </c>
      <c r="L8" s="6"/>
      <c r="M8" s="6"/>
    </row>
    <row r="9" spans="1:13" x14ac:dyDescent="0.55000000000000004">
      <c r="A9" s="1" t="s">
        <v>159</v>
      </c>
      <c r="C9" s="6" t="s">
        <v>160</v>
      </c>
      <c r="E9" s="5">
        <v>22293</v>
      </c>
      <c r="F9" s="6"/>
      <c r="G9" s="16">
        <f t="shared" ref="G9:G14" si="0">E9/$E$15</f>
        <v>8.8020860183724667E-7</v>
      </c>
      <c r="H9" s="6"/>
      <c r="I9" s="5">
        <v>14029824</v>
      </c>
      <c r="J9" s="6"/>
      <c r="K9" s="16">
        <f t="shared" ref="K9:K14" si="1">I9/$I$15</f>
        <v>9.2043343271532862E-5</v>
      </c>
      <c r="L9" s="6"/>
      <c r="M9" s="6"/>
    </row>
    <row r="10" spans="1:13" x14ac:dyDescent="0.55000000000000004">
      <c r="A10" s="1" t="s">
        <v>161</v>
      </c>
      <c r="C10" s="6" t="s">
        <v>162</v>
      </c>
      <c r="E10" s="5">
        <v>433906341</v>
      </c>
      <c r="F10" s="6"/>
      <c r="G10" s="16">
        <f t="shared" si="0"/>
        <v>1.7132198167134328E-2</v>
      </c>
      <c r="H10" s="6"/>
      <c r="I10" s="5">
        <v>25067412849</v>
      </c>
      <c r="J10" s="6"/>
      <c r="K10" s="16">
        <f t="shared" si="1"/>
        <v>0.16445598218407734</v>
      </c>
      <c r="L10" s="6"/>
      <c r="M10" s="6"/>
    </row>
    <row r="11" spans="1:13" x14ac:dyDescent="0.55000000000000004">
      <c r="A11" s="1" t="s">
        <v>164</v>
      </c>
      <c r="C11" s="6" t="s">
        <v>165</v>
      </c>
      <c r="E11" s="5">
        <v>50244</v>
      </c>
      <c r="F11" s="6"/>
      <c r="G11" s="16">
        <f t="shared" si="0"/>
        <v>1.9838155919217072E-6</v>
      </c>
      <c r="H11" s="6"/>
      <c r="I11" s="5">
        <v>348676</v>
      </c>
      <c r="J11" s="6"/>
      <c r="K11" s="16">
        <f t="shared" si="1"/>
        <v>2.2875058702479084E-6</v>
      </c>
      <c r="L11" s="6"/>
      <c r="M11" s="6"/>
    </row>
    <row r="12" spans="1:13" x14ac:dyDescent="0.55000000000000004">
      <c r="A12" s="1" t="s">
        <v>180</v>
      </c>
      <c r="C12" s="6" t="s">
        <v>261</v>
      </c>
      <c r="E12" s="5">
        <v>0</v>
      </c>
      <c r="F12" s="6"/>
      <c r="G12" s="16">
        <f t="shared" si="0"/>
        <v>0</v>
      </c>
      <c r="H12" s="6"/>
      <c r="I12" s="5">
        <v>89668032784</v>
      </c>
      <c r="J12" s="6"/>
      <c r="K12" s="16">
        <f t="shared" si="1"/>
        <v>0.58827149378500931</v>
      </c>
      <c r="L12" s="6"/>
      <c r="M12" s="6"/>
    </row>
    <row r="13" spans="1:13" x14ac:dyDescent="0.55000000000000004">
      <c r="A13" s="1" t="s">
        <v>180</v>
      </c>
      <c r="C13" s="6" t="s">
        <v>262</v>
      </c>
      <c r="E13" s="5">
        <v>0</v>
      </c>
      <c r="F13" s="6"/>
      <c r="G13" s="16">
        <f t="shared" si="0"/>
        <v>0</v>
      </c>
      <c r="H13" s="6"/>
      <c r="I13" s="5">
        <v>12762295081</v>
      </c>
      <c r="J13" s="6"/>
      <c r="K13" s="16">
        <f t="shared" si="1"/>
        <v>8.3727658099850596E-2</v>
      </c>
      <c r="L13" s="6"/>
      <c r="M13" s="6"/>
    </row>
    <row r="14" spans="1:13" ht="24.75" thickBot="1" x14ac:dyDescent="0.6">
      <c r="A14" s="1" t="s">
        <v>164</v>
      </c>
      <c r="C14" s="6" t="s">
        <v>166</v>
      </c>
      <c r="E14" s="5">
        <v>24890027308</v>
      </c>
      <c r="F14" s="6"/>
      <c r="G14" s="16">
        <f t="shared" si="0"/>
        <v>0.98274867162183499</v>
      </c>
      <c r="H14" s="6"/>
      <c r="I14" s="5">
        <v>24890027308</v>
      </c>
      <c r="J14" s="6"/>
      <c r="K14" s="16">
        <f t="shared" si="1"/>
        <v>0.16329223570787996</v>
      </c>
      <c r="L14" s="6"/>
      <c r="M14" s="6"/>
    </row>
    <row r="15" spans="1:13" ht="24.75" thickBot="1" x14ac:dyDescent="0.6">
      <c r="A15" s="1" t="s">
        <v>137</v>
      </c>
      <c r="C15" s="6" t="s">
        <v>137</v>
      </c>
      <c r="E15" s="7">
        <f>SUM(E8:E14)</f>
        <v>25326950854</v>
      </c>
      <c r="F15" s="6"/>
      <c r="G15" s="17">
        <f>SUM(G8:G14)</f>
        <v>1</v>
      </c>
      <c r="H15" s="6"/>
      <c r="I15" s="7">
        <f>SUM(I8:I14)</f>
        <v>152426275506</v>
      </c>
      <c r="J15" s="6"/>
      <c r="K15" s="17">
        <f>SUM(K8:K14)</f>
        <v>1</v>
      </c>
      <c r="L15" s="6"/>
      <c r="M15" s="6"/>
    </row>
    <row r="16" spans="1:13" ht="24.75" thickTop="1" x14ac:dyDescent="0.55000000000000004">
      <c r="C16" s="6"/>
      <c r="E16" s="6"/>
      <c r="F16" s="6"/>
      <c r="G16" s="6"/>
      <c r="H16" s="6"/>
      <c r="I16" s="6"/>
      <c r="J16" s="6"/>
      <c r="K16" s="6"/>
      <c r="L16" s="6"/>
      <c r="M16" s="6"/>
    </row>
    <row r="17" spans="5:13" x14ac:dyDescent="0.55000000000000004">
      <c r="E17" s="6"/>
      <c r="F17" s="6"/>
      <c r="G17" s="6"/>
      <c r="H17" s="6"/>
      <c r="I17" s="6"/>
      <c r="J17" s="6"/>
      <c r="K17" s="6"/>
      <c r="L17" s="6"/>
      <c r="M17" s="6"/>
    </row>
    <row r="18" spans="5:13" x14ac:dyDescent="0.55000000000000004">
      <c r="E18" s="6"/>
      <c r="F18" s="6"/>
      <c r="G18" s="6"/>
      <c r="H18" s="6"/>
      <c r="I18" s="6"/>
      <c r="J18" s="6"/>
      <c r="K18" s="6"/>
      <c r="L18" s="6"/>
      <c r="M18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I20" sqref="I20"/>
    </sheetView>
  </sheetViews>
  <sheetFormatPr defaultRowHeight="24" x14ac:dyDescent="0.55000000000000004"/>
  <cols>
    <col min="1" max="1" width="39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</row>
    <row r="3" spans="1:5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</row>
    <row r="4" spans="1:5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</row>
    <row r="5" spans="1:5" x14ac:dyDescent="0.55000000000000004">
      <c r="E5" s="6" t="s">
        <v>269</v>
      </c>
    </row>
    <row r="6" spans="1:5" ht="24.75" x14ac:dyDescent="0.55000000000000004">
      <c r="A6" s="22" t="s">
        <v>263</v>
      </c>
      <c r="C6" s="22" t="s">
        <v>171</v>
      </c>
      <c r="E6" s="11" t="s">
        <v>270</v>
      </c>
    </row>
    <row r="7" spans="1:5" ht="24.75" x14ac:dyDescent="0.55000000000000004">
      <c r="A7" s="22" t="s">
        <v>263</v>
      </c>
      <c r="C7" s="22" t="s">
        <v>153</v>
      </c>
      <c r="D7" s="6"/>
      <c r="E7" s="22" t="s">
        <v>153</v>
      </c>
    </row>
    <row r="8" spans="1:5" x14ac:dyDescent="0.55000000000000004">
      <c r="A8" s="1" t="s">
        <v>264</v>
      </c>
      <c r="C8" s="5">
        <v>0</v>
      </c>
      <c r="D8" s="6"/>
      <c r="E8" s="5">
        <v>503986151</v>
      </c>
    </row>
    <row r="9" spans="1:5" ht="24.75" x14ac:dyDescent="0.6">
      <c r="A9" s="2" t="s">
        <v>137</v>
      </c>
      <c r="C9" s="7">
        <f>SUM(C8:C8)</f>
        <v>0</v>
      </c>
      <c r="D9" s="6"/>
      <c r="E9" s="7">
        <f>SUM(E8:E8)</f>
        <v>503986151</v>
      </c>
    </row>
    <row r="10" spans="1:5" x14ac:dyDescent="0.55000000000000004">
      <c r="C10" s="6"/>
      <c r="D10" s="6"/>
      <c r="E10" s="6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28FB-29D1-40BC-8358-A68A4655A74F}">
  <dimension ref="A2:M13"/>
  <sheetViews>
    <sheetView rightToLeft="1" workbookViewId="0">
      <selection activeCell="K12" sqref="K12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</row>
    <row r="3" spans="1:13" ht="24.75" x14ac:dyDescent="0.55000000000000004">
      <c r="A3" s="23" t="s">
        <v>169</v>
      </c>
      <c r="B3" s="23" t="s">
        <v>169</v>
      </c>
      <c r="C3" s="23" t="s">
        <v>169</v>
      </c>
      <c r="D3" s="23" t="s">
        <v>169</v>
      </c>
      <c r="E3" s="23" t="s">
        <v>169</v>
      </c>
      <c r="F3" s="23" t="s">
        <v>169</v>
      </c>
      <c r="G3" s="23" t="s">
        <v>169</v>
      </c>
      <c r="H3" s="23" t="s">
        <v>169</v>
      </c>
      <c r="I3" s="23" t="s">
        <v>169</v>
      </c>
      <c r="J3" s="23" t="s">
        <v>169</v>
      </c>
      <c r="K3" s="23" t="s">
        <v>169</v>
      </c>
      <c r="L3" s="23" t="s">
        <v>169</v>
      </c>
      <c r="M3" s="23" t="s">
        <v>169</v>
      </c>
    </row>
    <row r="4" spans="1:13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</row>
    <row r="6" spans="1:13" ht="25.5" thickBot="1" x14ac:dyDescent="0.6">
      <c r="A6" s="11" t="s">
        <v>170</v>
      </c>
      <c r="C6" s="22" t="s">
        <v>171</v>
      </c>
      <c r="D6" s="22" t="s">
        <v>171</v>
      </c>
      <c r="E6" s="22" t="s">
        <v>171</v>
      </c>
      <c r="F6" s="22" t="s">
        <v>171</v>
      </c>
      <c r="G6" s="22" t="s">
        <v>171</v>
      </c>
      <c r="I6" s="22" t="s">
        <v>172</v>
      </c>
      <c r="J6" s="22" t="s">
        <v>172</v>
      </c>
      <c r="K6" s="22" t="s">
        <v>172</v>
      </c>
      <c r="L6" s="22" t="s">
        <v>172</v>
      </c>
      <c r="M6" s="22" t="s">
        <v>172</v>
      </c>
    </row>
    <row r="7" spans="1:13" ht="25.5" thickBot="1" x14ac:dyDescent="0.6">
      <c r="A7" s="11" t="s">
        <v>173</v>
      </c>
      <c r="C7" s="11" t="s">
        <v>174</v>
      </c>
      <c r="E7" s="11" t="s">
        <v>175</v>
      </c>
      <c r="G7" s="11" t="s">
        <v>176</v>
      </c>
      <c r="I7" s="11" t="s">
        <v>174</v>
      </c>
      <c r="K7" s="11" t="s">
        <v>175</v>
      </c>
      <c r="M7" s="11" t="s">
        <v>176</v>
      </c>
    </row>
    <row r="8" spans="1:13" x14ac:dyDescent="0.55000000000000004">
      <c r="A8" s="1" t="s">
        <v>177</v>
      </c>
      <c r="C8" s="5">
        <v>0</v>
      </c>
      <c r="D8" s="6"/>
      <c r="E8" s="6">
        <v>0</v>
      </c>
      <c r="F8" s="6"/>
      <c r="G8" s="5">
        <v>0</v>
      </c>
      <c r="H8" s="6"/>
      <c r="I8" s="5">
        <v>39073497581</v>
      </c>
      <c r="J8" s="6"/>
      <c r="K8" s="6">
        <v>0</v>
      </c>
      <c r="L8" s="6"/>
      <c r="M8" s="5">
        <v>39073497581</v>
      </c>
    </row>
    <row r="9" spans="1:13" x14ac:dyDescent="0.55000000000000004">
      <c r="A9" s="1" t="s">
        <v>147</v>
      </c>
      <c r="C9" s="5">
        <v>4152980911</v>
      </c>
      <c r="D9" s="6"/>
      <c r="E9" s="6">
        <v>0</v>
      </c>
      <c r="F9" s="6"/>
      <c r="G9" s="5">
        <v>4152980911</v>
      </c>
      <c r="H9" s="6"/>
      <c r="I9" s="5">
        <v>17572173239</v>
      </c>
      <c r="J9" s="6"/>
      <c r="K9" s="6">
        <v>0</v>
      </c>
      <c r="L9" s="6"/>
      <c r="M9" s="5">
        <v>17572173239</v>
      </c>
    </row>
    <row r="10" spans="1:13" x14ac:dyDescent="0.55000000000000004">
      <c r="A10" s="1" t="s">
        <v>178</v>
      </c>
      <c r="C10" s="5">
        <v>0</v>
      </c>
      <c r="D10" s="6"/>
      <c r="E10" s="6">
        <v>0</v>
      </c>
      <c r="F10" s="6"/>
      <c r="G10" s="5">
        <v>0</v>
      </c>
      <c r="H10" s="6"/>
      <c r="I10" s="5">
        <v>11531287464</v>
      </c>
      <c r="J10" s="6"/>
      <c r="K10" s="6">
        <v>0</v>
      </c>
      <c r="L10" s="6"/>
      <c r="M10" s="5">
        <v>11531287464</v>
      </c>
    </row>
    <row r="11" spans="1:13" ht="24.75" thickBot="1" x14ac:dyDescent="0.6">
      <c r="A11" s="1" t="s">
        <v>179</v>
      </c>
      <c r="C11" s="5">
        <v>0</v>
      </c>
      <c r="D11" s="6"/>
      <c r="E11" s="6">
        <v>0</v>
      </c>
      <c r="F11" s="6"/>
      <c r="G11" s="5">
        <v>0</v>
      </c>
      <c r="H11" s="6"/>
      <c r="I11" s="5">
        <v>9906004696</v>
      </c>
      <c r="J11" s="6"/>
      <c r="K11" s="6">
        <v>0</v>
      </c>
      <c r="L11" s="6"/>
      <c r="M11" s="5">
        <v>9906004696</v>
      </c>
    </row>
    <row r="12" spans="1:13" ht="24.75" thickBot="1" x14ac:dyDescent="0.6">
      <c r="A12" s="1" t="s">
        <v>137</v>
      </c>
      <c r="C12" s="7">
        <f>SUM(C8:C11)</f>
        <v>4152980911</v>
      </c>
      <c r="D12" s="6"/>
      <c r="E12" s="7">
        <v>0</v>
      </c>
      <c r="F12" s="6"/>
      <c r="G12" s="7">
        <f>SUM(G8:G11)</f>
        <v>4152980911</v>
      </c>
      <c r="H12" s="6"/>
      <c r="I12" s="7">
        <f>SUM(I8:I11)</f>
        <v>78082962980</v>
      </c>
      <c r="J12" s="6"/>
      <c r="K12" s="7">
        <f>SUM(K8:K11)</f>
        <v>0</v>
      </c>
      <c r="L12" s="6"/>
      <c r="M12" s="7">
        <f>SUM(M8:M11)</f>
        <v>78082962980</v>
      </c>
    </row>
    <row r="13" spans="1:13" ht="24.75" thickTop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 سرمایه‌گذاری در سهام</vt:lpstr>
      <vt:lpstr>درآمد سرمایه‌گذاری در اوراق بها</vt:lpstr>
      <vt:lpstr>درآمد سپرده بانکی</vt:lpstr>
      <vt:lpstr>سایر درآمدها</vt:lpstr>
      <vt:lpstr>سود اوراق بهادار </vt:lpstr>
      <vt:lpstr>درآمد سود سهام</vt:lpstr>
      <vt:lpstr>سودسپرده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2025-03-26T07:24:36Z</dcterms:modified>
</cp:coreProperties>
</file>